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awan\Downloads\"/>
    </mc:Choice>
  </mc:AlternateContent>
  <bookViews>
    <workbookView xWindow="0" yWindow="0" windowWidth="23040" windowHeight="9408" tabRatio="994"/>
  </bookViews>
  <sheets>
    <sheet name="1.Form Kehadiran" sheetId="2" r:id="rId1"/>
    <sheet name="2.From Attitude" sheetId="13" r:id="rId2"/>
    <sheet name="3.Form UTS" sheetId="5" r:id="rId3"/>
    <sheet name="4.Form UAS" sheetId="6" r:id="rId4"/>
    <sheet name="5.FORM TTM" sheetId="12" r:id="rId5"/>
    <sheet name="6.Form Tugas Terstruktur" sheetId="3" r:id="rId6"/>
    <sheet name="7.Form Tugas Mandiri" sheetId="4" r:id="rId7"/>
    <sheet name="8.Form Nilai Akhir" sheetId="7" r:id="rId8"/>
    <sheet name="MAHASISWA" sheetId="14" r:id="rId9"/>
  </sheets>
  <definedNames>
    <definedName name="page11" localSheetId="0">'1.Form Kehadiran'!#REF!</definedName>
    <definedName name="_xlnm.Print_Area" localSheetId="0">'1.Form Kehadiran'!$A$1:$F$65</definedName>
    <definedName name="_xlnm.Print_Area" localSheetId="1">'2.From Attitude'!$A$1:$O$67</definedName>
    <definedName name="_xlnm.Print_Area" localSheetId="2">'3.Form UTS'!$A$1:$G$59</definedName>
    <definedName name="_xlnm.Print_Area" localSheetId="3">'4.Form UAS'!$A$1:$G$59</definedName>
    <definedName name="_xlnm.Print_Area" localSheetId="4">'5.FORM TTM'!$A$1:$J$58</definedName>
    <definedName name="_xlnm.Print_Area" localSheetId="5">'6.Form Tugas Terstruktur'!$A$1:$F$58</definedName>
    <definedName name="_xlnm.Print_Area" localSheetId="6">'7.Form Tugas Mandiri'!$A$1:$F$58</definedName>
  </definedNames>
  <calcPr calcId="152511"/>
</workbook>
</file>

<file path=xl/calcChain.xml><?xml version="1.0" encoding="utf-8"?>
<calcChain xmlns="http://schemas.openxmlformats.org/spreadsheetml/2006/main">
  <c r="F11" i="4" l="1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G11" i="7"/>
  <c r="F10" i="4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10" i="3"/>
  <c r="D3" i="3"/>
  <c r="D4" i="3"/>
  <c r="D5" i="3"/>
  <c r="D6" i="3"/>
  <c r="N11" i="13" l="1"/>
  <c r="O11" i="13" s="1"/>
  <c r="N12" i="13"/>
  <c r="O12" i="13" s="1"/>
  <c r="N13" i="13"/>
  <c r="N14" i="13"/>
  <c r="N15" i="13"/>
  <c r="O15" i="13" s="1"/>
  <c r="N16" i="13"/>
  <c r="N17" i="13"/>
  <c r="N18" i="13"/>
  <c r="O18" i="13" s="1"/>
  <c r="N19" i="13"/>
  <c r="O19" i="13" s="1"/>
  <c r="N20" i="13"/>
  <c r="O20" i="13" s="1"/>
  <c r="N21" i="13"/>
  <c r="N22" i="13"/>
  <c r="N23" i="13"/>
  <c r="O23" i="13" s="1"/>
  <c r="N24" i="13"/>
  <c r="N25" i="13"/>
  <c r="N26" i="13"/>
  <c r="O26" i="13" s="1"/>
  <c r="N27" i="13"/>
  <c r="O27" i="13" s="1"/>
  <c r="N28" i="13"/>
  <c r="O28" i="13" s="1"/>
  <c r="N29" i="13"/>
  <c r="N30" i="13"/>
  <c r="N31" i="13"/>
  <c r="O31" i="13" s="1"/>
  <c r="N32" i="13"/>
  <c r="N33" i="13"/>
  <c r="N34" i="13"/>
  <c r="O34" i="13" s="1"/>
  <c r="N35" i="13"/>
  <c r="O35" i="13" s="1"/>
  <c r="N36" i="13"/>
  <c r="O36" i="13" s="1"/>
  <c r="N37" i="13"/>
  <c r="N38" i="13"/>
  <c r="N39" i="13"/>
  <c r="O39" i="13" s="1"/>
  <c r="N40" i="13"/>
  <c r="N41" i="13"/>
  <c r="N42" i="13"/>
  <c r="O42" i="13" s="1"/>
  <c r="N43" i="13"/>
  <c r="O43" i="13" s="1"/>
  <c r="N44" i="13"/>
  <c r="O44" i="13" s="1"/>
  <c r="N45" i="13"/>
  <c r="N46" i="13"/>
  <c r="N47" i="13"/>
  <c r="O47" i="13" s="1"/>
  <c r="N48" i="13"/>
  <c r="N49" i="13"/>
  <c r="N50" i="13"/>
  <c r="O50" i="13" s="1"/>
  <c r="N51" i="13"/>
  <c r="O51" i="13" s="1"/>
  <c r="N52" i="13"/>
  <c r="O52" i="13" s="1"/>
  <c r="N53" i="13"/>
  <c r="N54" i="13"/>
  <c r="N55" i="13"/>
  <c r="O55" i="13" s="1"/>
  <c r="N56" i="13"/>
  <c r="N57" i="13"/>
  <c r="O13" i="13"/>
  <c r="O14" i="13"/>
  <c r="O16" i="13"/>
  <c r="O17" i="13"/>
  <c r="O21" i="13"/>
  <c r="O22" i="13"/>
  <c r="O24" i="13"/>
  <c r="O25" i="13"/>
  <c r="O29" i="13"/>
  <c r="O30" i="13"/>
  <c r="O32" i="13"/>
  <c r="O33" i="13"/>
  <c r="O37" i="13"/>
  <c r="O38" i="13"/>
  <c r="O40" i="13"/>
  <c r="O41" i="13"/>
  <c r="O45" i="13"/>
  <c r="O46" i="13"/>
  <c r="O48" i="13"/>
  <c r="O49" i="13"/>
  <c r="O53" i="13"/>
  <c r="O54" i="13"/>
  <c r="O56" i="13"/>
  <c r="O57" i="13"/>
  <c r="C10" i="2" l="1"/>
  <c r="C11" i="3" s="1"/>
  <c r="C11" i="2"/>
  <c r="C12" i="3" s="1"/>
  <c r="C12" i="2"/>
  <c r="C13" i="3" s="1"/>
  <c r="C13" i="2"/>
  <c r="C13" i="6" s="1"/>
  <c r="C14" i="2"/>
  <c r="C14" i="6" s="1"/>
  <c r="C15" i="2"/>
  <c r="C15" i="6" s="1"/>
  <c r="C16" i="2"/>
  <c r="C16" i="6" s="1"/>
  <c r="C17" i="2"/>
  <c r="C17" i="6" s="1"/>
  <c r="C18" i="2"/>
  <c r="C19" i="3" s="1"/>
  <c r="C19" i="2"/>
  <c r="C20" i="3" s="1"/>
  <c r="C20" i="2"/>
  <c r="C21" i="3" s="1"/>
  <c r="C21" i="2"/>
  <c r="C21" i="6" s="1"/>
  <c r="C22" i="2"/>
  <c r="C22" i="6" s="1"/>
  <c r="C23" i="2"/>
  <c r="C23" i="6" s="1"/>
  <c r="C24" i="2"/>
  <c r="C24" i="6" s="1"/>
  <c r="C25" i="2"/>
  <c r="C25" i="6" s="1"/>
  <c r="C26" i="2"/>
  <c r="C27" i="3" s="1"/>
  <c r="C27" i="2"/>
  <c r="C28" i="3" s="1"/>
  <c r="C28" i="2"/>
  <c r="C29" i="3" s="1"/>
  <c r="C29" i="2"/>
  <c r="C29" i="6" s="1"/>
  <c r="C30" i="2"/>
  <c r="C30" i="6" s="1"/>
  <c r="C31" i="2"/>
  <c r="C31" i="6" s="1"/>
  <c r="C32" i="2"/>
  <c r="C32" i="6" s="1"/>
  <c r="C33" i="2"/>
  <c r="C33" i="6" s="1"/>
  <c r="C34" i="2"/>
  <c r="C35" i="3" s="1"/>
  <c r="C35" i="2"/>
  <c r="C36" i="3" s="1"/>
  <c r="C36" i="2"/>
  <c r="C37" i="3" s="1"/>
  <c r="C37" i="2"/>
  <c r="C37" i="6" s="1"/>
  <c r="C38" i="2"/>
  <c r="C38" i="6" s="1"/>
  <c r="C39" i="2"/>
  <c r="C39" i="6" s="1"/>
  <c r="C40" i="2"/>
  <c r="C40" i="6" s="1"/>
  <c r="C41" i="2"/>
  <c r="C41" i="6" s="1"/>
  <c r="C42" i="2"/>
  <c r="C43" i="3" s="1"/>
  <c r="C43" i="2"/>
  <c r="C44" i="3" s="1"/>
  <c r="C44" i="2"/>
  <c r="C45" i="3" s="1"/>
  <c r="C45" i="2"/>
  <c r="C45" i="6" s="1"/>
  <c r="C46" i="2"/>
  <c r="C46" i="6" s="1"/>
  <c r="C47" i="2"/>
  <c r="C47" i="6" s="1"/>
  <c r="C48" i="2"/>
  <c r="C48" i="6" s="1"/>
  <c r="C49" i="2"/>
  <c r="C50" i="3" s="1"/>
  <c r="C50" i="2"/>
  <c r="C51" i="3" s="1"/>
  <c r="C51" i="2"/>
  <c r="C52" i="3" s="1"/>
  <c r="C52" i="2"/>
  <c r="C53" i="3" s="1"/>
  <c r="C53" i="2"/>
  <c r="C54" i="3" s="1"/>
  <c r="C54" i="2"/>
  <c r="C55" i="3" s="1"/>
  <c r="C55" i="2"/>
  <c r="C55" i="6" s="1"/>
  <c r="C56" i="2"/>
  <c r="C56" i="6" s="1"/>
  <c r="C36" i="6" l="1"/>
  <c r="C28" i="6"/>
  <c r="C10" i="6"/>
  <c r="C44" i="6"/>
  <c r="C54" i="6"/>
  <c r="C42" i="3"/>
  <c r="C34" i="3"/>
  <c r="C26" i="3"/>
  <c r="C12" i="6"/>
  <c r="C18" i="3"/>
  <c r="C20" i="6"/>
  <c r="C16" i="3"/>
  <c r="C43" i="6"/>
  <c r="C35" i="6"/>
  <c r="C27" i="6"/>
  <c r="C19" i="6"/>
  <c r="C11" i="6"/>
  <c r="C57" i="3"/>
  <c r="C49" i="3"/>
  <c r="C41" i="3"/>
  <c r="C33" i="3"/>
  <c r="C25" i="3"/>
  <c r="C17" i="3"/>
  <c r="C50" i="6"/>
  <c r="C42" i="6"/>
  <c r="C34" i="6"/>
  <c r="C26" i="6"/>
  <c r="C18" i="6"/>
  <c r="C56" i="3"/>
  <c r="C48" i="3"/>
  <c r="C40" i="3"/>
  <c r="C32" i="3"/>
  <c r="C24" i="3"/>
  <c r="C49" i="6"/>
  <c r="C53" i="6"/>
  <c r="C47" i="3"/>
  <c r="C39" i="3"/>
  <c r="C31" i="3"/>
  <c r="C23" i="3"/>
  <c r="C15" i="3"/>
  <c r="C52" i="6"/>
  <c r="C46" i="3"/>
  <c r="C38" i="3"/>
  <c r="C30" i="3"/>
  <c r="C22" i="3"/>
  <c r="C14" i="3"/>
  <c r="C51" i="6"/>
  <c r="C9" i="2"/>
  <c r="F4" i="4" l="1"/>
  <c r="F5" i="4"/>
  <c r="F6" i="4"/>
  <c r="F3" i="4"/>
  <c r="G4" i="5"/>
  <c r="G5" i="5"/>
  <c r="G6" i="5"/>
  <c r="G3" i="5"/>
  <c r="M4" i="13"/>
  <c r="M5" i="13"/>
  <c r="M6" i="13"/>
  <c r="M3" i="13"/>
  <c r="D6" i="5"/>
  <c r="D5" i="5"/>
  <c r="D4" i="5"/>
  <c r="D3" i="5"/>
  <c r="E10" i="5" l="1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H4" i="7"/>
  <c r="H5" i="7"/>
  <c r="H6" i="7"/>
  <c r="H3" i="7"/>
  <c r="D4" i="7"/>
  <c r="D5" i="7"/>
  <c r="D6" i="7"/>
  <c r="D3" i="7"/>
  <c r="D4" i="4"/>
  <c r="D5" i="4"/>
  <c r="D6" i="4"/>
  <c r="D3" i="4"/>
  <c r="F4" i="3"/>
  <c r="F5" i="3"/>
  <c r="F6" i="3"/>
  <c r="F3" i="3"/>
  <c r="H4" i="12"/>
  <c r="H5" i="12"/>
  <c r="H6" i="12"/>
  <c r="H3" i="12"/>
  <c r="D4" i="12"/>
  <c r="D5" i="12"/>
  <c r="D6" i="12"/>
  <c r="D3" i="12"/>
  <c r="G4" i="6"/>
  <c r="G5" i="6"/>
  <c r="G6" i="6"/>
  <c r="G3" i="6"/>
  <c r="D4" i="6"/>
  <c r="D5" i="6"/>
  <c r="D6" i="6"/>
  <c r="D3" i="6"/>
  <c r="D4" i="13"/>
  <c r="D5" i="13"/>
  <c r="D6" i="13"/>
  <c r="D3" i="13"/>
  <c r="F12" i="7" l="1"/>
  <c r="F13" i="7"/>
  <c r="G13" i="7" s="1"/>
  <c r="F14" i="7"/>
  <c r="G14" i="7" s="1"/>
  <c r="F15" i="7"/>
  <c r="G15" i="7" s="1"/>
  <c r="F16" i="7"/>
  <c r="G16" i="7" s="1"/>
  <c r="F17" i="7"/>
  <c r="F18" i="7"/>
  <c r="G18" i="7" s="1"/>
  <c r="F19" i="7"/>
  <c r="G19" i="7" s="1"/>
  <c r="F20" i="7"/>
  <c r="G20" i="7" s="1"/>
  <c r="F21" i="7"/>
  <c r="G21" i="7" s="1"/>
  <c r="F22" i="7"/>
  <c r="G22" i="7" s="1"/>
  <c r="F23" i="7"/>
  <c r="G23" i="7" s="1"/>
  <c r="F24" i="7"/>
  <c r="G24" i="7" s="1"/>
  <c r="F25" i="7"/>
  <c r="G25" i="7" s="1"/>
  <c r="F26" i="7"/>
  <c r="G26" i="7" s="1"/>
  <c r="F27" i="7"/>
  <c r="G27" i="7" s="1"/>
  <c r="F28" i="7"/>
  <c r="G28" i="7" s="1"/>
  <c r="F29" i="7"/>
  <c r="G29" i="7" s="1"/>
  <c r="F30" i="7"/>
  <c r="G30" i="7" s="1"/>
  <c r="F31" i="7"/>
  <c r="G31" i="7" s="1"/>
  <c r="F32" i="7"/>
  <c r="G32" i="7" s="1"/>
  <c r="F33" i="7"/>
  <c r="G33" i="7" s="1"/>
  <c r="F34" i="7"/>
  <c r="G34" i="7" s="1"/>
  <c r="F35" i="7"/>
  <c r="G35" i="7" s="1"/>
  <c r="F36" i="7"/>
  <c r="G36" i="7" s="1"/>
  <c r="F37" i="7"/>
  <c r="G37" i="7" s="1"/>
  <c r="F38" i="7"/>
  <c r="G38" i="7" s="1"/>
  <c r="F39" i="7"/>
  <c r="G39" i="7" s="1"/>
  <c r="F40" i="7"/>
  <c r="G40" i="7" s="1"/>
  <c r="F41" i="7"/>
  <c r="G41" i="7" s="1"/>
  <c r="F42" i="7"/>
  <c r="G42" i="7" s="1"/>
  <c r="F43" i="7"/>
  <c r="G43" i="7" s="1"/>
  <c r="F44" i="7"/>
  <c r="G44" i="7" s="1"/>
  <c r="F45" i="7"/>
  <c r="G45" i="7" s="1"/>
  <c r="F46" i="7"/>
  <c r="G46" i="7" s="1"/>
  <c r="F47" i="7"/>
  <c r="G47" i="7" s="1"/>
  <c r="F48" i="7"/>
  <c r="G48" i="7" s="1"/>
  <c r="F49" i="7"/>
  <c r="G49" i="7" s="1"/>
  <c r="F50" i="7"/>
  <c r="G50" i="7" s="1"/>
  <c r="F51" i="7"/>
  <c r="G51" i="7" s="1"/>
  <c r="F52" i="7"/>
  <c r="G52" i="7" s="1"/>
  <c r="F53" i="7"/>
  <c r="G53" i="7" s="1"/>
  <c r="F54" i="7"/>
  <c r="G54" i="7" s="1"/>
  <c r="F55" i="7"/>
  <c r="G55" i="7" s="1"/>
  <c r="F56" i="7"/>
  <c r="G56" i="7" s="1"/>
  <c r="F57" i="7"/>
  <c r="G57" i="7" s="1"/>
  <c r="F58" i="7"/>
  <c r="G58" i="7" s="1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C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11" i="7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11" i="4"/>
  <c r="B10" i="4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12" i="12"/>
  <c r="H52" i="12"/>
  <c r="H53" i="12"/>
  <c r="H54" i="12"/>
  <c r="H55" i="12"/>
  <c r="H56" i="12"/>
  <c r="H57" i="12"/>
  <c r="H58" i="12"/>
  <c r="G55" i="12"/>
  <c r="G56" i="12"/>
  <c r="G57" i="12"/>
  <c r="G58" i="12"/>
  <c r="G52" i="12"/>
  <c r="G53" i="12"/>
  <c r="G54" i="12"/>
  <c r="F52" i="12"/>
  <c r="F53" i="12"/>
  <c r="F54" i="12"/>
  <c r="F55" i="12"/>
  <c r="F56" i="12"/>
  <c r="F57" i="12"/>
  <c r="F58" i="12"/>
  <c r="D12" i="12"/>
  <c r="E12" i="12" s="1"/>
  <c r="D13" i="12"/>
  <c r="E13" i="12" s="1"/>
  <c r="D14" i="12"/>
  <c r="E14" i="12" s="1"/>
  <c r="D15" i="12"/>
  <c r="E15" i="12" s="1"/>
  <c r="D16" i="12"/>
  <c r="E16" i="12" s="1"/>
  <c r="D17" i="12"/>
  <c r="E17" i="12" s="1"/>
  <c r="D18" i="12"/>
  <c r="E18" i="12" s="1"/>
  <c r="D19" i="12"/>
  <c r="E19" i="12" s="1"/>
  <c r="D20" i="12"/>
  <c r="D21" i="12"/>
  <c r="E21" i="12" s="1"/>
  <c r="D22" i="12"/>
  <c r="E22" i="12" s="1"/>
  <c r="D23" i="12"/>
  <c r="E23" i="12" s="1"/>
  <c r="D24" i="12"/>
  <c r="E24" i="12" s="1"/>
  <c r="D25" i="12"/>
  <c r="E25" i="12" s="1"/>
  <c r="D26" i="12"/>
  <c r="E26" i="12" s="1"/>
  <c r="D27" i="12"/>
  <c r="E27" i="12" s="1"/>
  <c r="D28" i="12"/>
  <c r="E28" i="12" s="1"/>
  <c r="D29" i="12"/>
  <c r="E29" i="12" s="1"/>
  <c r="D30" i="12"/>
  <c r="E30" i="12" s="1"/>
  <c r="D31" i="12"/>
  <c r="E31" i="12" s="1"/>
  <c r="D32" i="12"/>
  <c r="E32" i="12" s="1"/>
  <c r="D33" i="12"/>
  <c r="E33" i="12" s="1"/>
  <c r="D34" i="12"/>
  <c r="E34" i="12" s="1"/>
  <c r="D35" i="12"/>
  <c r="E35" i="12" s="1"/>
  <c r="D36" i="12"/>
  <c r="D37" i="12"/>
  <c r="E37" i="12" s="1"/>
  <c r="D38" i="12"/>
  <c r="E38" i="12" s="1"/>
  <c r="D39" i="12"/>
  <c r="D40" i="12"/>
  <c r="E40" i="12" s="1"/>
  <c r="D41" i="12"/>
  <c r="E41" i="12" s="1"/>
  <c r="D42" i="12"/>
  <c r="E42" i="12" s="1"/>
  <c r="D43" i="12"/>
  <c r="E43" i="12" s="1"/>
  <c r="D44" i="12"/>
  <c r="D45" i="12"/>
  <c r="E45" i="12" s="1"/>
  <c r="D46" i="12"/>
  <c r="E46" i="12" s="1"/>
  <c r="D47" i="12"/>
  <c r="D48" i="12"/>
  <c r="E48" i="12" s="1"/>
  <c r="D49" i="12"/>
  <c r="E49" i="12" s="1"/>
  <c r="D50" i="12"/>
  <c r="D51" i="12"/>
  <c r="E51" i="12" s="1"/>
  <c r="D52" i="12"/>
  <c r="E52" i="12" s="1"/>
  <c r="D53" i="12"/>
  <c r="E53" i="12" s="1"/>
  <c r="D54" i="12"/>
  <c r="E54" i="12" s="1"/>
  <c r="D55" i="12"/>
  <c r="E55" i="12" s="1"/>
  <c r="D56" i="12"/>
  <c r="E56" i="12" s="1"/>
  <c r="D57" i="12"/>
  <c r="E57" i="12" s="1"/>
  <c r="D58" i="12"/>
  <c r="E58" i="12" s="1"/>
  <c r="B58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N10" i="13"/>
  <c r="O10" i="13" s="1"/>
  <c r="E51" i="6"/>
  <c r="I53" i="12" s="1"/>
  <c r="E52" i="6"/>
  <c r="I54" i="12" s="1"/>
  <c r="E53" i="6"/>
  <c r="I55" i="12" s="1"/>
  <c r="E54" i="6"/>
  <c r="I56" i="12" s="1"/>
  <c r="E55" i="6"/>
  <c r="I57" i="12" s="1"/>
  <c r="E56" i="6"/>
  <c r="I58" i="12" s="1"/>
  <c r="B51" i="6"/>
  <c r="B52" i="6"/>
  <c r="B53" i="6"/>
  <c r="B54" i="6"/>
  <c r="B55" i="6"/>
  <c r="B56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11" i="5"/>
  <c r="B12" i="5"/>
  <c r="B13" i="5"/>
  <c r="B14" i="5"/>
  <c r="B15" i="5"/>
  <c r="B16" i="5"/>
  <c r="C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C21" i="13"/>
  <c r="C50" i="13"/>
  <c r="C52" i="12"/>
  <c r="C53" i="7"/>
  <c r="C53" i="13"/>
  <c r="C54" i="4"/>
  <c r="C55" i="4"/>
  <c r="C57" i="7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F11" i="7"/>
  <c r="E11" i="7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9" i="2"/>
  <c r="E10" i="6"/>
  <c r="I12" i="12" s="1"/>
  <c r="E11" i="6"/>
  <c r="E12" i="6"/>
  <c r="E13" i="6"/>
  <c r="E14" i="6"/>
  <c r="E15" i="6"/>
  <c r="I17" i="12" s="1"/>
  <c r="E16" i="6"/>
  <c r="I18" i="12" s="1"/>
  <c r="E17" i="6"/>
  <c r="I19" i="12" s="1"/>
  <c r="E18" i="6"/>
  <c r="I20" i="12" s="1"/>
  <c r="E19" i="6"/>
  <c r="E20" i="6"/>
  <c r="I22" i="12" s="1"/>
  <c r="E21" i="6"/>
  <c r="I23" i="12" s="1"/>
  <c r="E22" i="6"/>
  <c r="E23" i="6"/>
  <c r="I25" i="12" s="1"/>
  <c r="E24" i="6"/>
  <c r="I26" i="12" s="1"/>
  <c r="E25" i="6"/>
  <c r="I27" i="12" s="1"/>
  <c r="E26" i="6"/>
  <c r="I28" i="12" s="1"/>
  <c r="E27" i="6"/>
  <c r="E28" i="6"/>
  <c r="I30" i="12" s="1"/>
  <c r="E29" i="6"/>
  <c r="I31" i="12" s="1"/>
  <c r="E30" i="6"/>
  <c r="I32" i="12" s="1"/>
  <c r="E31" i="6"/>
  <c r="I33" i="12" s="1"/>
  <c r="E32" i="6"/>
  <c r="I34" i="12" s="1"/>
  <c r="E33" i="6"/>
  <c r="I35" i="12" s="1"/>
  <c r="E34" i="6"/>
  <c r="I36" i="12" s="1"/>
  <c r="E35" i="6"/>
  <c r="E36" i="6"/>
  <c r="I38" i="12" s="1"/>
  <c r="E37" i="6"/>
  <c r="I39" i="12" s="1"/>
  <c r="E38" i="6"/>
  <c r="E39" i="6"/>
  <c r="I41" i="12" s="1"/>
  <c r="E40" i="6"/>
  <c r="I42" i="12" s="1"/>
  <c r="E41" i="6"/>
  <c r="I43" i="12" s="1"/>
  <c r="E42" i="6"/>
  <c r="I44" i="12" s="1"/>
  <c r="E43" i="6"/>
  <c r="E44" i="6"/>
  <c r="I46" i="12" s="1"/>
  <c r="E45" i="6"/>
  <c r="I47" i="12" s="1"/>
  <c r="E46" i="6"/>
  <c r="I48" i="12" s="1"/>
  <c r="E47" i="6"/>
  <c r="I49" i="12" s="1"/>
  <c r="E48" i="6"/>
  <c r="I50" i="12" s="1"/>
  <c r="E49" i="6"/>
  <c r="I51" i="12" s="1"/>
  <c r="E50" i="6"/>
  <c r="I52" i="12" s="1"/>
  <c r="E9" i="6"/>
  <c r="I11" i="12" s="1"/>
  <c r="E9" i="5"/>
  <c r="G11" i="12" s="1"/>
  <c r="C11" i="13"/>
  <c r="C12" i="13"/>
  <c r="C13" i="4"/>
  <c r="C14" i="4"/>
  <c r="C15" i="4"/>
  <c r="C18" i="13"/>
  <c r="C20" i="12"/>
  <c r="C21" i="7"/>
  <c r="C21" i="4"/>
  <c r="C22" i="4"/>
  <c r="C23" i="4"/>
  <c r="C26" i="13"/>
  <c r="C28" i="12"/>
  <c r="C29" i="7"/>
  <c r="C29" i="4"/>
  <c r="C30" i="4"/>
  <c r="C31" i="4"/>
  <c r="C34" i="13"/>
  <c r="C36" i="12"/>
  <c r="C37" i="7"/>
  <c r="C37" i="4"/>
  <c r="C38" i="4"/>
  <c r="C39" i="4"/>
  <c r="C42" i="13"/>
  <c r="C44" i="12"/>
  <c r="C45" i="7"/>
  <c r="C45" i="4"/>
  <c r="C46" i="4"/>
  <c r="C47" i="4"/>
  <c r="C11" i="7"/>
  <c r="B10" i="3"/>
  <c r="I21" i="12"/>
  <c r="I24" i="12"/>
  <c r="I29" i="12"/>
  <c r="I37" i="12"/>
  <c r="I40" i="12"/>
  <c r="I45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11" i="12"/>
  <c r="E20" i="12"/>
  <c r="E36" i="12"/>
  <c r="E39" i="12"/>
  <c r="E44" i="12"/>
  <c r="E47" i="12"/>
  <c r="E50" i="12"/>
  <c r="D11" i="12"/>
  <c r="E11" i="12" s="1"/>
  <c r="J11" i="12" s="1"/>
  <c r="J54" i="12" l="1"/>
  <c r="J53" i="12"/>
  <c r="J52" i="12"/>
  <c r="J58" i="12"/>
  <c r="J57" i="12"/>
  <c r="J56" i="12"/>
  <c r="J55" i="12"/>
  <c r="C56" i="5"/>
  <c r="C28" i="5"/>
  <c r="C22" i="7"/>
  <c r="C40" i="5"/>
  <c r="C55" i="12"/>
  <c r="C34" i="7"/>
  <c r="C20" i="5"/>
  <c r="C39" i="12"/>
  <c r="C32" i="5"/>
  <c r="C31" i="12"/>
  <c r="C26" i="7"/>
  <c r="C45" i="13"/>
  <c r="C23" i="12"/>
  <c r="C56" i="4"/>
  <c r="C38" i="7"/>
  <c r="C37" i="13"/>
  <c r="C24" i="5"/>
  <c r="C18" i="7"/>
  <c r="C29" i="13"/>
  <c r="C36" i="5"/>
  <c r="C58" i="7"/>
  <c r="C30" i="7"/>
  <c r="C15" i="12"/>
  <c r="C14" i="7"/>
  <c r="D52" i="7"/>
  <c r="D53" i="7"/>
  <c r="D58" i="7"/>
  <c r="D54" i="7"/>
  <c r="C33" i="7"/>
  <c r="C31" i="5"/>
  <c r="C33" i="12"/>
  <c r="C32" i="4"/>
  <c r="C32" i="13"/>
  <c r="C49" i="7"/>
  <c r="C47" i="5"/>
  <c r="C49" i="12"/>
  <c r="C48" i="13"/>
  <c r="C48" i="4"/>
  <c r="C53" i="4"/>
  <c r="C54" i="12"/>
  <c r="C54" i="7"/>
  <c r="C52" i="5"/>
  <c r="C17" i="7"/>
  <c r="C15" i="5"/>
  <c r="C17" i="12"/>
  <c r="C16" i="13"/>
  <c r="C16" i="4"/>
  <c r="C25" i="7"/>
  <c r="C23" i="5"/>
  <c r="C25" i="12"/>
  <c r="C24" i="13"/>
  <c r="C24" i="4"/>
  <c r="C41" i="7"/>
  <c r="C39" i="5"/>
  <c r="C41" i="12"/>
  <c r="C40" i="13"/>
  <c r="C40" i="4"/>
  <c r="C57" i="13"/>
  <c r="C49" i="13"/>
  <c r="C41" i="13"/>
  <c r="C33" i="13"/>
  <c r="C25" i="13"/>
  <c r="C17" i="13"/>
  <c r="C54" i="5"/>
  <c r="C50" i="5"/>
  <c r="C46" i="5"/>
  <c r="C42" i="5"/>
  <c r="C38" i="5"/>
  <c r="C34" i="5"/>
  <c r="C30" i="5"/>
  <c r="C26" i="5"/>
  <c r="C22" i="5"/>
  <c r="C18" i="5"/>
  <c r="C14" i="5"/>
  <c r="C51" i="12"/>
  <c r="C43" i="12"/>
  <c r="C35" i="12"/>
  <c r="C27" i="12"/>
  <c r="C19" i="12"/>
  <c r="C52" i="4"/>
  <c r="C44" i="4"/>
  <c r="C36" i="4"/>
  <c r="C28" i="4"/>
  <c r="C20" i="4"/>
  <c r="C12" i="4"/>
  <c r="C56" i="7"/>
  <c r="C52" i="7"/>
  <c r="C48" i="7"/>
  <c r="C44" i="7"/>
  <c r="C40" i="7"/>
  <c r="C36" i="7"/>
  <c r="C32" i="7"/>
  <c r="C28" i="7"/>
  <c r="C24" i="7"/>
  <c r="C20" i="7"/>
  <c r="C16" i="7"/>
  <c r="C12" i="7"/>
  <c r="C44" i="5"/>
  <c r="C46" i="7"/>
  <c r="C56" i="13"/>
  <c r="C58" i="12"/>
  <c r="C50" i="12"/>
  <c r="C42" i="12"/>
  <c r="C34" i="12"/>
  <c r="C26" i="12"/>
  <c r="C18" i="12"/>
  <c r="C51" i="4"/>
  <c r="C43" i="4"/>
  <c r="C35" i="4"/>
  <c r="C27" i="4"/>
  <c r="C19" i="4"/>
  <c r="C11" i="4"/>
  <c r="C48" i="5"/>
  <c r="C47" i="12"/>
  <c r="C50" i="7"/>
  <c r="C55" i="13"/>
  <c r="C47" i="13"/>
  <c r="C39" i="13"/>
  <c r="C31" i="13"/>
  <c r="C23" i="13"/>
  <c r="C15" i="13"/>
  <c r="C53" i="5"/>
  <c r="C49" i="5"/>
  <c r="C45" i="5"/>
  <c r="C41" i="5"/>
  <c r="C37" i="5"/>
  <c r="C33" i="5"/>
  <c r="C29" i="5"/>
  <c r="C25" i="5"/>
  <c r="C21" i="5"/>
  <c r="C17" i="5"/>
  <c r="C13" i="5"/>
  <c r="C12" i="12"/>
  <c r="C57" i="12"/>
  <c r="C50" i="4"/>
  <c r="C42" i="4"/>
  <c r="C34" i="4"/>
  <c r="C26" i="4"/>
  <c r="C18" i="4"/>
  <c r="C55" i="7"/>
  <c r="C51" i="7"/>
  <c r="C47" i="7"/>
  <c r="C43" i="7"/>
  <c r="C39" i="7"/>
  <c r="C35" i="7"/>
  <c r="C31" i="7"/>
  <c r="C27" i="7"/>
  <c r="C23" i="7"/>
  <c r="C19" i="7"/>
  <c r="C15" i="7"/>
  <c r="C54" i="13"/>
  <c r="C46" i="13"/>
  <c r="C38" i="13"/>
  <c r="C30" i="13"/>
  <c r="C22" i="13"/>
  <c r="C14" i="13"/>
  <c r="C56" i="12"/>
  <c r="C48" i="12"/>
  <c r="C40" i="12"/>
  <c r="C32" i="12"/>
  <c r="C24" i="12"/>
  <c r="C16" i="12"/>
  <c r="C10" i="4"/>
  <c r="C57" i="4"/>
  <c r="C49" i="4"/>
  <c r="C41" i="4"/>
  <c r="C33" i="4"/>
  <c r="C25" i="4"/>
  <c r="C17" i="4"/>
  <c r="C52" i="13"/>
  <c r="C44" i="13"/>
  <c r="C36" i="13"/>
  <c r="C28" i="13"/>
  <c r="C20" i="13"/>
  <c r="C46" i="12"/>
  <c r="C38" i="12"/>
  <c r="C30" i="12"/>
  <c r="C22" i="12"/>
  <c r="C14" i="12"/>
  <c r="C51" i="13"/>
  <c r="C43" i="13"/>
  <c r="C35" i="13"/>
  <c r="C27" i="13"/>
  <c r="C19" i="13"/>
  <c r="C55" i="5"/>
  <c r="C51" i="5"/>
  <c r="C43" i="5"/>
  <c r="C35" i="5"/>
  <c r="C27" i="5"/>
  <c r="C19" i="5"/>
  <c r="C53" i="12"/>
  <c r="C45" i="12"/>
  <c r="C37" i="12"/>
  <c r="C29" i="12"/>
  <c r="C21" i="12"/>
  <c r="C13" i="7"/>
  <c r="C13" i="12"/>
  <c r="D55" i="7"/>
  <c r="D57" i="7"/>
  <c r="D56" i="7"/>
  <c r="D11" i="7"/>
  <c r="C12" i="5"/>
  <c r="C11" i="5"/>
  <c r="C13" i="13"/>
  <c r="C10" i="3"/>
  <c r="C11" i="12"/>
  <c r="H11" i="7" l="1"/>
  <c r="G51" i="12"/>
  <c r="B11" i="12"/>
  <c r="J51" i="12" l="1"/>
  <c r="D51" i="7" s="1"/>
  <c r="B9" i="6"/>
  <c r="I13" i="12"/>
  <c r="I14" i="12"/>
  <c r="I15" i="12"/>
  <c r="I16" i="12"/>
  <c r="C9" i="6"/>
  <c r="G12" i="12"/>
  <c r="G13" i="12"/>
  <c r="J13" i="12" s="1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C10" i="5"/>
  <c r="B10" i="5"/>
  <c r="C9" i="5"/>
  <c r="B9" i="5"/>
  <c r="C10" i="13"/>
  <c r="B10" i="13"/>
  <c r="J26" i="12" l="1"/>
  <c r="D26" i="7" s="1"/>
  <c r="J34" i="12"/>
  <c r="D34" i="7" s="1"/>
  <c r="J18" i="12"/>
  <c r="D18" i="7" s="1"/>
  <c r="J49" i="12"/>
  <c r="D49" i="7" s="1"/>
  <c r="J41" i="12"/>
  <c r="D41" i="7" s="1"/>
  <c r="J33" i="12"/>
  <c r="D33" i="7" s="1"/>
  <c r="J25" i="12"/>
  <c r="D25" i="7" s="1"/>
  <c r="J17" i="12"/>
  <c r="D17" i="7" s="1"/>
  <c r="G17" i="7" s="1"/>
  <c r="J24" i="12"/>
  <c r="D24" i="7" s="1"/>
  <c r="J16" i="12"/>
  <c r="J47" i="12"/>
  <c r="D47" i="7" s="1"/>
  <c r="J39" i="12"/>
  <c r="D39" i="7" s="1"/>
  <c r="D31" i="7"/>
  <c r="J31" i="12"/>
  <c r="J23" i="12"/>
  <c r="D23" i="7" s="1"/>
  <c r="J15" i="12"/>
  <c r="J50" i="12"/>
  <c r="D50" i="7" s="1"/>
  <c r="J40" i="12"/>
  <c r="D40" i="7" s="1"/>
  <c r="J46" i="12"/>
  <c r="D46" i="7" s="1"/>
  <c r="J38" i="12"/>
  <c r="D38" i="7" s="1"/>
  <c r="J30" i="12"/>
  <c r="D30" i="7" s="1"/>
  <c r="J22" i="12"/>
  <c r="D22" i="7" s="1"/>
  <c r="J14" i="12"/>
  <c r="J32" i="12"/>
  <c r="D32" i="7" s="1"/>
  <c r="J37" i="12"/>
  <c r="D37" i="7" s="1"/>
  <c r="J29" i="12"/>
  <c r="D29" i="7" s="1"/>
  <c r="D44" i="7"/>
  <c r="J44" i="12"/>
  <c r="J36" i="12"/>
  <c r="D36" i="7" s="1"/>
  <c r="J28" i="12"/>
  <c r="D28" i="7" s="1"/>
  <c r="J20" i="12"/>
  <c r="D20" i="7" s="1"/>
  <c r="J12" i="12"/>
  <c r="D12" i="7" s="1"/>
  <c r="G12" i="7" s="1"/>
  <c r="J42" i="12"/>
  <c r="D42" i="7" s="1"/>
  <c r="J48" i="12"/>
  <c r="D48" i="7" s="1"/>
  <c r="J45" i="12"/>
  <c r="D45" i="7" s="1"/>
  <c r="D21" i="7"/>
  <c r="J21" i="12"/>
  <c r="J43" i="12"/>
  <c r="D43" i="7" s="1"/>
  <c r="J35" i="12"/>
  <c r="D35" i="7" s="1"/>
  <c r="J27" i="12"/>
  <c r="D27" i="7" s="1"/>
  <c r="D19" i="7"/>
  <c r="J19" i="12"/>
  <c r="D16" i="7"/>
  <c r="D13" i="7"/>
  <c r="D15" i="7"/>
  <c r="D14" i="7"/>
</calcChain>
</file>

<file path=xl/sharedStrings.xml><?xml version="1.0" encoding="utf-8"?>
<sst xmlns="http://schemas.openxmlformats.org/spreadsheetml/2006/main" count="829" uniqueCount="259">
  <si>
    <t>UNIVERSITAS MUHAMMADIYAH SUMATERA UTARA</t>
  </si>
  <si>
    <t>Semester</t>
  </si>
  <si>
    <t>SKOR</t>
  </si>
  <si>
    <t>Dosen</t>
  </si>
  <si>
    <t>TTM</t>
  </si>
  <si>
    <t>TT</t>
  </si>
  <si>
    <t>TM</t>
  </si>
  <si>
    <t>TATAP MUKA</t>
  </si>
  <si>
    <t>UTS    (40%)</t>
  </si>
  <si>
    <t>UAS    (40%)</t>
  </si>
  <si>
    <t>Waktu</t>
  </si>
  <si>
    <t>Ruang</t>
  </si>
  <si>
    <t>No</t>
  </si>
  <si>
    <t>NPM</t>
  </si>
  <si>
    <t xml:space="preserve">Keterangan :      </t>
  </si>
  <si>
    <t xml:space="preserve"> = PENAMPILAN</t>
  </si>
  <si>
    <t xml:space="preserve"> = KESANTUNAN</t>
  </si>
  <si>
    <t xml:space="preserve"> = KEMAMPUAN BEKERJASAMA</t>
  </si>
  <si>
    <t xml:space="preserve"> = KOMITMEN</t>
  </si>
  <si>
    <t xml:space="preserve"> = KETELADANAN</t>
  </si>
  <si>
    <t xml:space="preserve"> = TANGGUNGJAWAB</t>
  </si>
  <si>
    <t>TOTAL</t>
  </si>
  <si>
    <t>Kehadiran</t>
  </si>
  <si>
    <t>Skor</t>
  </si>
  <si>
    <t>NO</t>
  </si>
  <si>
    <t>KET</t>
  </si>
  <si>
    <t>Kelas</t>
  </si>
  <si>
    <t>Dekan</t>
  </si>
  <si>
    <t>------------------------</t>
  </si>
  <si>
    <t>Nama Mahasiswa</t>
  </si>
  <si>
    <t>Ket</t>
  </si>
  <si>
    <t xml:space="preserve"> = KEDISIPLINAN</t>
  </si>
  <si>
    <t xml:space="preserve"> = KEMAMPUAN BERKOMUNIKASI</t>
  </si>
  <si>
    <t xml:space="preserve"> = SEMANGAT</t>
  </si>
  <si>
    <t xml:space="preserve"> = EMPATI</t>
  </si>
  <si>
    <t>Program Studi</t>
  </si>
  <si>
    <t>Fakultas</t>
  </si>
  <si>
    <t>Nilai</t>
  </si>
  <si>
    <t>Tanda Tangan</t>
  </si>
  <si>
    <t>Keterangan</t>
  </si>
  <si>
    <t>Kehadiran (20%)</t>
  </si>
  <si>
    <t>Nama Dosen</t>
  </si>
  <si>
    <r>
      <rPr>
        <i/>
        <sz val="11"/>
        <rFont val="Times New Roman"/>
        <family val="1"/>
      </rPr>
      <t>Keterangan : TR = Tugas Report,   MR = Materi Report,   JR = Jurnal Report,   MnR = Mini Reasearch</t>
    </r>
  </si>
  <si>
    <t>Tugas Terstruktur</t>
  </si>
  <si>
    <t>JR</t>
  </si>
  <si>
    <t>MnR</t>
  </si>
  <si>
    <t>Mata Kuliah/SKS</t>
  </si>
  <si>
    <t>TUGAS MANDIRI</t>
  </si>
  <si>
    <r>
      <rPr>
        <i/>
        <sz val="11"/>
        <rFont val="Times New Roman"/>
        <family val="1"/>
      </rPr>
      <t>Keterangan : TR = Tugas Report,   MR = Materi Report,</t>
    </r>
  </si>
  <si>
    <t>PENILAIAN AKHIR</t>
  </si>
  <si>
    <t>P</t>
  </si>
  <si>
    <t>L</t>
  </si>
  <si>
    <t>A1</t>
  </si>
  <si>
    <t>Sri Wahyuni</t>
  </si>
  <si>
    <t>Siti Aisyah</t>
  </si>
  <si>
    <t>Fikri Nugraha</t>
  </si>
  <si>
    <t/>
  </si>
  <si>
    <t>Leni Indrayani</t>
  </si>
  <si>
    <t>XHABR</t>
  </si>
  <si>
    <t>Jhoni Fernando Sinaga</t>
  </si>
  <si>
    <t>Budi Darmansyah Simanungkalit</t>
  </si>
  <si>
    <t>Fauzi Muhammad</t>
  </si>
  <si>
    <t>Quadi Azam</t>
  </si>
  <si>
    <t>Armada Ash Siddiqi ,Sh</t>
  </si>
  <si>
    <t>Rahmad Yusup Simamora</t>
  </si>
  <si>
    <t>Yayuk Supriaty</t>
  </si>
  <si>
    <t>Sisworo</t>
  </si>
  <si>
    <t>Ricky Hafizh Hanafi</t>
  </si>
  <si>
    <t>Dhifa Udayana Putra</t>
  </si>
  <si>
    <t>Juliya Maria</t>
  </si>
  <si>
    <t>Mardan Hanafi</t>
  </si>
  <si>
    <t>Biner Nuke Rezeki</t>
  </si>
  <si>
    <t>Ali Akbar Nasution</t>
  </si>
  <si>
    <t>Ismail Koto</t>
  </si>
  <si>
    <t>Rayani Saragih</t>
  </si>
  <si>
    <t>Saba'Aro Zendrato</t>
  </si>
  <si>
    <t>Supardi, Sh</t>
  </si>
  <si>
    <t>Muhammad Ali Hanafiah Al Hasnan</t>
  </si>
  <si>
    <t>Richa Permata Sari</t>
  </si>
  <si>
    <t>Ulfa Hudayah</t>
  </si>
  <si>
    <t>Arief Pratomo</t>
  </si>
  <si>
    <t>Kennedy Nasib P. Sibarani</t>
  </si>
  <si>
    <t>Rendhi Prabowo</t>
  </si>
  <si>
    <t>Junaidi Lubis</t>
  </si>
  <si>
    <t>Nurkholis</t>
  </si>
  <si>
    <t>Musa Hatorangan Panggabean, Sh</t>
  </si>
  <si>
    <t>Hairun Edi Sidauruk</t>
  </si>
  <si>
    <t>Ilham Partaonan</t>
  </si>
  <si>
    <t>Bakhdaruddin</t>
  </si>
  <si>
    <t>Susilawati, S.Hi</t>
  </si>
  <si>
    <t>Rasfadli</t>
  </si>
  <si>
    <t>Hamdani</t>
  </si>
  <si>
    <t>XHBBR</t>
  </si>
  <si>
    <t>Radinal Muchtar Rambe</t>
  </si>
  <si>
    <t>Lamhumisar Situmorang</t>
  </si>
  <si>
    <t>Lidya Lora Stela</t>
  </si>
  <si>
    <t>Faisal Tamin</t>
  </si>
  <si>
    <t>Irwan Siregar</t>
  </si>
  <si>
    <t>Calvin Morris</t>
  </si>
  <si>
    <t>Sylvia Rahmah Lubis</t>
  </si>
  <si>
    <t>Saddam Husein Harahap</t>
  </si>
  <si>
    <t>Aminullah Manalu</t>
  </si>
  <si>
    <t>Ibrah Parlindungan Hasibuan</t>
  </si>
  <si>
    <t>Syurmiyati, Sh.</t>
  </si>
  <si>
    <t>Ariel Fauzi Siregar</t>
  </si>
  <si>
    <t>Edy Zulhikmah Hrp</t>
  </si>
  <si>
    <t>Arta Ulil Amri</t>
  </si>
  <si>
    <t>Roni Rizky Siregar</t>
  </si>
  <si>
    <t>Dalan Suranta Saragih</t>
  </si>
  <si>
    <t>Bambang Heri Pratama S</t>
  </si>
  <si>
    <t>Faisal Arief Hutagalung</t>
  </si>
  <si>
    <t>Lely Suharti</t>
  </si>
  <si>
    <t>Indra Syahputra</t>
  </si>
  <si>
    <t>Alek Ishak</t>
  </si>
  <si>
    <t>T.Mhd.Ramadhansyah</t>
  </si>
  <si>
    <t>Bayyazid Wandila</t>
  </si>
  <si>
    <t>Oikumendes Walupit Sitinjak</t>
  </si>
  <si>
    <t>Salman Alfarisi</t>
  </si>
  <si>
    <t>Novida Rahayu Harahap</t>
  </si>
  <si>
    <t>Harmoko</t>
  </si>
  <si>
    <t>Rizki Firmanda Dardin</t>
  </si>
  <si>
    <t>M.Z.A Ridho Bancin</t>
  </si>
  <si>
    <t>Julianto Putra Lh</t>
  </si>
  <si>
    <t>Indri Meiliawati</t>
  </si>
  <si>
    <t>Nailun Najmi</t>
  </si>
  <si>
    <t>Pamitri</t>
  </si>
  <si>
    <t>Muhammad Rajab Fadillah</t>
  </si>
  <si>
    <t>Deborah Galih Ruth Sitorus</t>
  </si>
  <si>
    <t>Tomy Sun Siagian</t>
  </si>
  <si>
    <t>XEABR</t>
  </si>
  <si>
    <t>Muhammadil Amin</t>
  </si>
  <si>
    <t>Zulfahmi Putera, S.Farm</t>
  </si>
  <si>
    <t>Eddy Hermawan,Se</t>
  </si>
  <si>
    <t>Henry Aspan</t>
  </si>
  <si>
    <t>Anita Barus,S.Kom</t>
  </si>
  <si>
    <t>Elizar,Se</t>
  </si>
  <si>
    <t>Nugraha Ari Syahputra</t>
  </si>
  <si>
    <t>Syafitriyani Lubis, St</t>
  </si>
  <si>
    <t>Utomo Wahyudi Putra, S.Sos</t>
  </si>
  <si>
    <t>Edy Iwan Tona</t>
  </si>
  <si>
    <t>Sri Ayla</t>
  </si>
  <si>
    <t>Bayu Rukma, Se</t>
  </si>
  <si>
    <t>Fitriyani Pane</t>
  </si>
  <si>
    <t>Zulkifli, S.Hi</t>
  </si>
  <si>
    <t>Wahyu Hafizi</t>
  </si>
  <si>
    <t>Rosmalinda Pardosi</t>
  </si>
  <si>
    <t>Reza Amanda</t>
  </si>
  <si>
    <t>Sartika Permata Sari Purba</t>
  </si>
  <si>
    <t>Aliyah Shahfitri</t>
  </si>
  <si>
    <t>Siti Maisarah Hasibuan</t>
  </si>
  <si>
    <t>Dedy Dwi Arseto</t>
  </si>
  <si>
    <t>Mastura</t>
  </si>
  <si>
    <t>Muqri Dalimunthe</t>
  </si>
  <si>
    <t>Adetia Azmi Tanjung</t>
  </si>
  <si>
    <t>Muhammad Ikhsan</t>
  </si>
  <si>
    <t>Syati Manaharawan Siregar</t>
  </si>
  <si>
    <t>Septia Firyal Handayani, S.Kom</t>
  </si>
  <si>
    <t>Dicky Surya Handoko</t>
  </si>
  <si>
    <t>Ahmad Pramana Siregar</t>
  </si>
  <si>
    <t>Walad Wirawan</t>
  </si>
  <si>
    <t>Desi Indra Sari Kesuma</t>
  </si>
  <si>
    <t>Ainanur</t>
  </si>
  <si>
    <t>Mahmudin Siregar,S.Sos</t>
  </si>
  <si>
    <t>Muhammad Zaki</t>
  </si>
  <si>
    <t>Abdul Malik</t>
  </si>
  <si>
    <t>XSABR</t>
  </si>
  <si>
    <t>Azhril Riyandi</t>
  </si>
  <si>
    <t>Ismail Efendy Rambe</t>
  </si>
  <si>
    <t>Maslan Tgr</t>
  </si>
  <si>
    <t>Wendri</t>
  </si>
  <si>
    <t>Nur Juwita Ritonga</t>
  </si>
  <si>
    <t>Nadia Kurniati</t>
  </si>
  <si>
    <t>Hasnil Aflah</t>
  </si>
  <si>
    <t>Fadhil Pahlevi Hidayat</t>
  </si>
  <si>
    <t>Nabilah Adzhani</t>
  </si>
  <si>
    <t>Irhazt Angga Denilza</t>
  </si>
  <si>
    <t>Dwi Pertiwi Anggraini</t>
  </si>
  <si>
    <t>XEBBR</t>
  </si>
  <si>
    <t>Riadi</t>
  </si>
  <si>
    <t>Wilda Sri Munawaroh Harahap</t>
  </si>
  <si>
    <t>Nurul 'Izzah Lubis</t>
  </si>
  <si>
    <t>Haervi Yunira</t>
  </si>
  <si>
    <t>Illal Nurhabibah</t>
  </si>
  <si>
    <t>Frierita Pane, Se, S.Pd</t>
  </si>
  <si>
    <t>Tri Dessy Fadillah</t>
  </si>
  <si>
    <t>Ryskha Armayni Lubis</t>
  </si>
  <si>
    <t>Nurmala Hasibuan</t>
  </si>
  <si>
    <t>Sayyidatun Nisa</t>
  </si>
  <si>
    <t>Syarifah Fadillah Natasha</t>
  </si>
  <si>
    <t>Agus Hardiansyah</t>
  </si>
  <si>
    <t>Saut Djosua Henrianto Sitorus</t>
  </si>
  <si>
    <t>Ira Elviana Cibro</t>
  </si>
  <si>
    <t>Ratih Anggraini Siregar</t>
  </si>
  <si>
    <t>Nurhudawi</t>
  </si>
  <si>
    <t>Citra Windy Lubis</t>
  </si>
  <si>
    <t>Desy Astrid Anindya</t>
  </si>
  <si>
    <t>Gita Mia Audina</t>
  </si>
  <si>
    <t>Rizqa Hasanah</t>
  </si>
  <si>
    <t>Teguh Budi</t>
  </si>
  <si>
    <t>Muhammad Habibie</t>
  </si>
  <si>
    <t>Dedi Syahputra</t>
  </si>
  <si>
    <t>Ridho Gilang Adiko</t>
  </si>
  <si>
    <t>Tengku Eka Susilawaty</t>
  </si>
  <si>
    <t>Yenni Andriani</t>
  </si>
  <si>
    <t>Dewi Rafiah Pakpahan</t>
  </si>
  <si>
    <t>Emi Masyitah</t>
  </si>
  <si>
    <t>PENILAIAN SIKAP</t>
  </si>
  <si>
    <t>NILAI</t>
  </si>
  <si>
    <t>1. FORM KEHADIRAN</t>
  </si>
  <si>
    <t>2. FORM ATTITUDE</t>
  </si>
  <si>
    <t>3. From Nilai Tengah Semester (UTS)</t>
  </si>
  <si>
    <t>4. From Nilai Akhir Semester (UAS)</t>
  </si>
  <si>
    <t>5. Form Tatap Muka</t>
  </si>
  <si>
    <t>6. Form Tugas Terstruktur</t>
  </si>
  <si>
    <t>7. Form Tugas Mandiri</t>
  </si>
  <si>
    <t>: 203</t>
  </si>
  <si>
    <t xml:space="preserve">: Tatap Muka </t>
  </si>
  <si>
    <t xml:space="preserve">TT     </t>
  </si>
  <si>
    <t>: Tugas Terstruktur</t>
  </si>
  <si>
    <t xml:space="preserve">TTM                                    </t>
  </si>
  <si>
    <t xml:space="preserve">TM    </t>
  </si>
  <si>
    <t>: Tugas Mandiri</t>
  </si>
  <si>
    <t>......................................</t>
  </si>
  <si>
    <t>8. From Penilaian Akhir</t>
  </si>
  <si>
    <t>: A1</t>
  </si>
  <si>
    <t xml:space="preserve">Medan, </t>
  </si>
  <si>
    <t>Dosen Matakuliah</t>
  </si>
  <si>
    <t>...........................................</t>
  </si>
  <si>
    <t>: 07.30 - 10.00 WIB</t>
  </si>
  <si>
    <t>: I (Satu)</t>
  </si>
  <si>
    <t>Skala Semantik Differensial: skor 1 sampai 5</t>
  </si>
  <si>
    <t>1520020032P</t>
  </si>
  <si>
    <t>Fifi Rizani</t>
  </si>
  <si>
    <t>1520020034P</t>
  </si>
  <si>
    <t>Emmy Wilis</t>
  </si>
  <si>
    <t>1520020030P</t>
  </si>
  <si>
    <t>Helma Ariyanti</t>
  </si>
  <si>
    <t>1520020021P</t>
  </si>
  <si>
    <t>Maman Sukiman</t>
  </si>
  <si>
    <t>1520020008P</t>
  </si>
  <si>
    <t>Elawijaya Alsa</t>
  </si>
  <si>
    <t>1520020036P</t>
  </si>
  <si>
    <t>Elvina Yuliana</t>
  </si>
  <si>
    <t>1520020031P</t>
  </si>
  <si>
    <t>Agusnita Chairiza</t>
  </si>
  <si>
    <t>1520020037P</t>
  </si>
  <si>
    <t>Rohmawaty Sondang Saragih</t>
  </si>
  <si>
    <t>1520020035P</t>
  </si>
  <si>
    <t>Anita Sere Simanjuntak</t>
  </si>
  <si>
    <t>1520020038P</t>
  </si>
  <si>
    <t>Nurlinda Simanjorang</t>
  </si>
  <si>
    <t>1520020033P</t>
  </si>
  <si>
    <t>Hapizo</t>
  </si>
  <si>
    <t xml:space="preserve">Skor </t>
  </si>
  <si>
    <t>MR  (50%)</t>
  </si>
  <si>
    <t>TR (50%)</t>
  </si>
  <si>
    <t>: Pascasarjana</t>
  </si>
  <si>
    <t xml:space="preserve">: </t>
  </si>
  <si>
    <t>: Kenotariatan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</si>
</sst>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##0.00;###0.00"/>
  </numFmts>
  <fonts count="15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charset val="204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4" fillId="0" borderId="0" xfId="0" quotePrefix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/>
    </xf>
    <xf numFmtId="0" fontId="10" fillId="0" borderId="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horizontal="justify" vertical="center" wrapText="1"/>
      <protection locked="0"/>
    </xf>
    <xf numFmtId="0" fontId="4" fillId="0" borderId="10" xfId="0" applyFont="1" applyFill="1" applyBorder="1" applyAlignment="1">
      <alignment wrapText="1"/>
    </xf>
    <xf numFmtId="0" fontId="4" fillId="2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>
      <alignment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/>
    </xf>
    <xf numFmtId="0" fontId="13" fillId="2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vertical="top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2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9" fontId="6" fillId="2" borderId="2" xfId="0" applyNumberFormat="1" applyFont="1" applyFill="1" applyBorder="1" applyAlignment="1" applyProtection="1">
      <alignment horizontal="center" vertical="center"/>
    </xf>
    <xf numFmtId="9" fontId="5" fillId="2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top"/>
    </xf>
    <xf numFmtId="0" fontId="2" fillId="0" borderId="1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/>
    <xf numFmtId="0" fontId="1" fillId="2" borderId="2" xfId="0" applyFont="1" applyFill="1" applyBorder="1" applyAlignment="1" applyProtection="1">
      <alignment horizontal="left" vertical="top" wrapText="1"/>
    </xf>
    <xf numFmtId="43" fontId="1" fillId="2" borderId="2" xfId="1" applyNumberFormat="1" applyFont="1" applyFill="1" applyBorder="1" applyAlignment="1" applyProtection="1">
      <alignment horizontal="center" wrapText="1"/>
    </xf>
    <xf numFmtId="0" fontId="0" fillId="0" borderId="0" xfId="0" applyFill="1" applyBorder="1" applyAlignment="1">
      <alignment horizontal="center"/>
    </xf>
    <xf numFmtId="0" fontId="0" fillId="3" borderId="2" xfId="0" applyFill="1" applyBorder="1" applyAlignment="1" applyProtection="1">
      <alignment horizontal="left" vertical="center"/>
    </xf>
    <xf numFmtId="0" fontId="0" fillId="3" borderId="2" xfId="0" applyFill="1" applyBorder="1" applyAlignment="1" applyProtection="1">
      <alignment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vertical="top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>
      <alignment horizontal="left" wrapText="1"/>
    </xf>
    <xf numFmtId="0" fontId="5" fillId="2" borderId="5" xfId="0" applyFont="1" applyFill="1" applyBorder="1" applyAlignment="1" applyProtection="1">
      <alignment vertical="center" wrapText="1"/>
    </xf>
    <xf numFmtId="0" fontId="5" fillId="2" borderId="7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wrapText="1"/>
      <protection locked="0"/>
    </xf>
    <xf numFmtId="0" fontId="2" fillId="0" borderId="6" xfId="0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>
      <alignment horizontal="left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top"/>
    </xf>
    <xf numFmtId="0" fontId="4" fillId="0" borderId="7" xfId="0" applyFont="1" applyFill="1" applyBorder="1" applyAlignment="1" applyProtection="1">
      <alignment horizontal="center" vertical="top"/>
    </xf>
    <xf numFmtId="0" fontId="4" fillId="0" borderId="6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top"/>
    </xf>
    <xf numFmtId="0" fontId="2" fillId="0" borderId="1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300036</xdr:colOff>
      <xdr:row>1</xdr:row>
      <xdr:rowOff>111126</xdr:rowOff>
    </xdr:from>
    <xdr:to>
      <xdr:col>1</xdr:col>
      <xdr:colOff>561974</xdr:colOff>
      <xdr:row>5</xdr:row>
      <xdr:rowOff>31751</xdr:rowOff>
    </xdr:to>
    <xdr:pic>
      <xdr:nvPicPr>
        <xdr:cNvPr id="5" name="Picture 3" descr="logo Umsu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6" y="301626"/>
          <a:ext cx="604838" cy="6445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47626</xdr:colOff>
      <xdr:row>56</xdr:row>
      <xdr:rowOff>87314</xdr:rowOff>
    </xdr:from>
    <xdr:to>
      <xdr:col>3</xdr:col>
      <xdr:colOff>914399</xdr:colOff>
      <xdr:row>64</xdr:row>
      <xdr:rowOff>63500</xdr:rowOff>
    </xdr:to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7626" y="10421939"/>
          <a:ext cx="3743323" cy="13001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n-US" sz="8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Penilaian:</a:t>
          </a:r>
          <a:r>
            <a:rPr lang="en-US" sz="8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	= 85 – 100 	= 4.00 	= Istimewa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A-	= 80 – 84.99	= 3.67 	= Sangat baik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B+	= 75 – 79.99	= 3.33 	= Lebih baik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B	= 70 – 74.99	= 3.00 	= Baik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B-	= 65 – 69.99	= 2.67 	= Cukup baik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C+	= 60 – 64.99	= 2.33 	= Lebih dari cukup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C	= 55 – 59.99	= 2.00 	= Cukup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D	= 50 – 54.99	= 1.00 	= Kurang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E	= &lt;49.99	= 0 	= Gagal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185737</xdr:colOff>
      <xdr:row>1</xdr:row>
      <xdr:rowOff>150017</xdr:rowOff>
    </xdr:from>
    <xdr:to>
      <xdr:col>1</xdr:col>
      <xdr:colOff>685799</xdr:colOff>
      <xdr:row>5</xdr:row>
      <xdr:rowOff>78195</xdr:rowOff>
    </xdr:to>
    <xdr:pic>
      <xdr:nvPicPr>
        <xdr:cNvPr id="4" name="Picture 3" descr="logo Umsu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737" y="340517"/>
          <a:ext cx="804862" cy="918778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</xdr:row>
      <xdr:rowOff>19050</xdr:rowOff>
    </xdr:from>
    <xdr:to>
      <xdr:col>1</xdr:col>
      <xdr:colOff>638175</xdr:colOff>
      <xdr:row>5</xdr:row>
      <xdr:rowOff>47625</xdr:rowOff>
    </xdr:to>
    <xdr:pic>
      <xdr:nvPicPr>
        <xdr:cNvPr id="3" name="Picture 3" descr="logo Umsu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00050"/>
          <a:ext cx="704850" cy="7429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152400</xdr:rowOff>
    </xdr:from>
    <xdr:to>
      <xdr:col>1</xdr:col>
      <xdr:colOff>638175</xdr:colOff>
      <xdr:row>5</xdr:row>
      <xdr:rowOff>38100</xdr:rowOff>
    </xdr:to>
    <xdr:pic>
      <xdr:nvPicPr>
        <xdr:cNvPr id="3" name="Picture 3" descr="logo Umsu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342900"/>
          <a:ext cx="781050" cy="8382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158749</xdr:colOff>
      <xdr:row>1</xdr:row>
      <xdr:rowOff>116417</xdr:rowOff>
    </xdr:from>
    <xdr:to>
      <xdr:col>1</xdr:col>
      <xdr:colOff>664632</xdr:colOff>
      <xdr:row>5</xdr:row>
      <xdr:rowOff>35984</xdr:rowOff>
    </xdr:to>
    <xdr:pic>
      <xdr:nvPicPr>
        <xdr:cNvPr id="2" name="Picture 3" descr="logo Umsu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749" y="306917"/>
          <a:ext cx="781050" cy="7239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194078</xdr:colOff>
      <xdr:row>1</xdr:row>
      <xdr:rowOff>129775</xdr:rowOff>
    </xdr:from>
    <xdr:to>
      <xdr:col>1</xdr:col>
      <xdr:colOff>730941</xdr:colOff>
      <xdr:row>5</xdr:row>
      <xdr:rowOff>33131</xdr:rowOff>
    </xdr:to>
    <xdr:pic>
      <xdr:nvPicPr>
        <xdr:cNvPr id="3" name="Picture 3" descr="logo Umsu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78" y="320275"/>
          <a:ext cx="879763" cy="85585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1</xdr:row>
      <xdr:rowOff>114301</xdr:rowOff>
    </xdr:from>
    <xdr:to>
      <xdr:col>1</xdr:col>
      <xdr:colOff>638175</xdr:colOff>
      <xdr:row>5</xdr:row>
      <xdr:rowOff>66675</xdr:rowOff>
    </xdr:to>
    <xdr:pic>
      <xdr:nvPicPr>
        <xdr:cNvPr id="3" name="Picture 3" descr="logo Umsu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304801"/>
          <a:ext cx="723899" cy="752474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296333</xdr:colOff>
      <xdr:row>1</xdr:row>
      <xdr:rowOff>148165</xdr:rowOff>
    </xdr:from>
    <xdr:to>
      <xdr:col>1</xdr:col>
      <xdr:colOff>702349</xdr:colOff>
      <xdr:row>5</xdr:row>
      <xdr:rowOff>77930</xdr:rowOff>
    </xdr:to>
    <xdr:pic>
      <xdr:nvPicPr>
        <xdr:cNvPr id="3" name="Picture 3" descr="logo Umsu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333" y="328082"/>
          <a:ext cx="744683" cy="83993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topLeftCell="A3" zoomScale="115" zoomScaleNormal="115" workbookViewId="0">
      <selection activeCell="D13" sqref="D13"/>
    </sheetView>
  </sheetViews>
  <sheetFormatPr defaultColWidth="9.33203125" defaultRowHeight="13.2" x14ac:dyDescent="0.25"/>
  <cols>
    <col min="1" max="1" width="6" style="12" customWidth="1"/>
    <col min="2" max="2" width="15" style="1" customWidth="1"/>
    <col min="3" max="3" width="29.33203125" style="1" customWidth="1"/>
    <col min="4" max="4" width="22" style="1" customWidth="1"/>
    <col min="5" max="5" width="13.33203125" style="1" customWidth="1"/>
    <col min="6" max="6" width="24" style="1" customWidth="1"/>
    <col min="7" max="15" width="9.33203125" style="1" customWidth="1"/>
    <col min="16" max="16" width="10" style="1" customWidth="1"/>
    <col min="17" max="18" width="8.44140625" style="1" customWidth="1"/>
    <col min="19" max="19" width="1.77734375" style="1" customWidth="1"/>
    <col min="20" max="16384" width="9.33203125" style="1"/>
  </cols>
  <sheetData>
    <row r="1" spans="1:6" ht="15" customHeight="1" x14ac:dyDescent="0.25">
      <c r="A1" s="148" t="s">
        <v>208</v>
      </c>
      <c r="B1" s="148"/>
      <c r="C1" s="148"/>
      <c r="D1" s="148"/>
      <c r="E1" s="148"/>
      <c r="F1" s="148"/>
    </row>
    <row r="2" spans="1:6" ht="14.7" customHeight="1" x14ac:dyDescent="0.25">
      <c r="A2" s="149"/>
      <c r="B2" s="149"/>
      <c r="C2" s="150" t="s">
        <v>0</v>
      </c>
      <c r="D2" s="150"/>
      <c r="E2" s="150"/>
      <c r="F2" s="150"/>
    </row>
    <row r="3" spans="1:6" ht="14.7" customHeight="1" x14ac:dyDescent="0.25">
      <c r="A3" s="149"/>
      <c r="B3" s="149"/>
      <c r="C3" s="123" t="s">
        <v>36</v>
      </c>
      <c r="D3" s="119" t="s">
        <v>256</v>
      </c>
      <c r="E3" s="122" t="s">
        <v>10</v>
      </c>
      <c r="F3" s="75" t="s">
        <v>228</v>
      </c>
    </row>
    <row r="4" spans="1:6" ht="14.7" customHeight="1" x14ac:dyDescent="0.25">
      <c r="A4" s="149"/>
      <c r="B4" s="149"/>
      <c r="C4" s="122" t="s">
        <v>35</v>
      </c>
      <c r="D4" s="119" t="s">
        <v>258</v>
      </c>
      <c r="E4" s="122" t="s">
        <v>11</v>
      </c>
      <c r="F4" s="75" t="s">
        <v>215</v>
      </c>
    </row>
    <row r="5" spans="1:6" ht="14.7" customHeight="1" x14ac:dyDescent="0.25">
      <c r="A5" s="149"/>
      <c r="B5" s="149"/>
      <c r="C5" s="122" t="s">
        <v>46</v>
      </c>
      <c r="D5" s="119" t="s">
        <v>257</v>
      </c>
      <c r="E5" s="122" t="s">
        <v>1</v>
      </c>
      <c r="F5" s="75" t="s">
        <v>229</v>
      </c>
    </row>
    <row r="6" spans="1:6" ht="14.7" customHeight="1" x14ac:dyDescent="0.25">
      <c r="A6" s="149"/>
      <c r="B6" s="149"/>
      <c r="C6" s="122" t="s">
        <v>41</v>
      </c>
      <c r="D6" s="119" t="s">
        <v>257</v>
      </c>
      <c r="E6" s="117" t="s">
        <v>26</v>
      </c>
      <c r="F6" s="75" t="s">
        <v>224</v>
      </c>
    </row>
    <row r="7" spans="1:6" ht="3" customHeight="1" x14ac:dyDescent="0.25">
      <c r="A7" s="69"/>
      <c r="B7" s="69"/>
      <c r="C7" s="47"/>
      <c r="D7" s="46"/>
      <c r="E7" s="47"/>
      <c r="F7" s="46"/>
    </row>
    <row r="8" spans="1:6" ht="15" customHeight="1" x14ac:dyDescent="0.25">
      <c r="A8" s="21" t="s">
        <v>12</v>
      </c>
      <c r="B8" s="22" t="s">
        <v>13</v>
      </c>
      <c r="C8" s="21" t="s">
        <v>29</v>
      </c>
      <c r="D8" s="21" t="s">
        <v>22</v>
      </c>
      <c r="E8" s="21" t="s">
        <v>23</v>
      </c>
      <c r="F8" s="23" t="s">
        <v>30</v>
      </c>
    </row>
    <row r="9" spans="1:6" ht="14.7" customHeight="1" x14ac:dyDescent="0.25">
      <c r="A9" s="24">
        <v>1</v>
      </c>
      <c r="B9" s="73">
        <v>1620020001</v>
      </c>
      <c r="C9" s="126" t="str">
        <f>IFERROR(IF(ISNA(VLOOKUP(B9,MAHASISWA!$A$1:$B$158,2,FALSE)),VLOOKUP(B9,MAHASISWA!$A$1:$B$158,2,FALSE),VLOOKUP(B9,MAHASISWA!$A$1:$B$158,2,FALSE)),"")</f>
        <v>Ibrah Parlindungan Hasibuan</v>
      </c>
      <c r="D9" s="73">
        <v>14</v>
      </c>
      <c r="E9" s="127">
        <f>((D9/14)*100)*20%</f>
        <v>20</v>
      </c>
      <c r="F9" s="20"/>
    </row>
    <row r="10" spans="1:6" ht="14.7" customHeight="1" x14ac:dyDescent="0.25">
      <c r="A10" s="24">
        <v>2</v>
      </c>
      <c r="B10" s="73">
        <v>1620010002</v>
      </c>
      <c r="C10" s="126" t="str">
        <f>IFERROR(IF(ISNA(VLOOKUP(B10,MAHASISWA!$A$1:$B$158,2,FALSE)),VLOOKUP(B10,MAHASISWA!$A$1:$B$158,2,FALSE),VLOOKUP(B10,MAHASISWA!$A$1:$B$158,2,FALSE)),"")</f>
        <v>Rendhi Prabowo</v>
      </c>
      <c r="D10" s="73">
        <v>0</v>
      </c>
      <c r="E10" s="127">
        <f t="shared" ref="E10:E56" si="0">((D10/14)*100)*20%</f>
        <v>0</v>
      </c>
      <c r="F10" s="20"/>
    </row>
    <row r="11" spans="1:6" ht="14.7" customHeight="1" x14ac:dyDescent="0.25">
      <c r="A11" s="24">
        <v>3</v>
      </c>
      <c r="B11" s="73">
        <v>1620010003</v>
      </c>
      <c r="C11" s="126" t="str">
        <f>IFERROR(IF(ISNA(VLOOKUP(B11,MAHASISWA!$A$1:$B$158,2,FALSE)),VLOOKUP(B11,MAHASISWA!$A$1:$B$158,2,FALSE),VLOOKUP(B11,MAHASISWA!$A$1:$B$158,2,FALSE)),"")</f>
        <v>Junaidi Lubis</v>
      </c>
      <c r="D11" s="73"/>
      <c r="E11" s="127">
        <f t="shared" si="0"/>
        <v>0</v>
      </c>
      <c r="F11" s="20"/>
    </row>
    <row r="12" spans="1:6" ht="14.7" customHeight="1" x14ac:dyDescent="0.25">
      <c r="A12" s="24">
        <v>4</v>
      </c>
      <c r="B12" s="73">
        <v>1620010004</v>
      </c>
      <c r="C12" s="126" t="str">
        <f>IFERROR(IF(ISNA(VLOOKUP(B12,MAHASISWA!$A$1:$B$158,2,FALSE)),VLOOKUP(B12,MAHASISWA!$A$1:$B$158,2,FALSE),VLOOKUP(B12,MAHASISWA!$A$1:$B$158,2,FALSE)),"")</f>
        <v>Nurkholis</v>
      </c>
      <c r="D12" s="73"/>
      <c r="E12" s="127">
        <f t="shared" si="0"/>
        <v>0</v>
      </c>
      <c r="F12" s="20"/>
    </row>
    <row r="13" spans="1:6" ht="14.7" customHeight="1" x14ac:dyDescent="0.25">
      <c r="A13" s="24">
        <v>5</v>
      </c>
      <c r="B13" s="73">
        <v>1620010005</v>
      </c>
      <c r="C13" s="126" t="str">
        <f>IFERROR(IF(ISNA(VLOOKUP(B13,MAHASISWA!$A$1:$B$158,2,FALSE)),VLOOKUP(B13,MAHASISWA!$A$1:$B$158,2,FALSE),VLOOKUP(B13,MAHASISWA!$A$1:$B$158,2,FALSE)),"")</f>
        <v>Hairun Edi Sidauruk</v>
      </c>
      <c r="D13" s="73"/>
      <c r="E13" s="127">
        <f t="shared" si="0"/>
        <v>0</v>
      </c>
      <c r="F13" s="20"/>
    </row>
    <row r="14" spans="1:6" ht="14.7" customHeight="1" x14ac:dyDescent="0.25">
      <c r="A14" s="24">
        <v>6</v>
      </c>
      <c r="B14" s="73">
        <v>1620010006</v>
      </c>
      <c r="C14" s="126" t="str">
        <f>IFERROR(IF(ISNA(VLOOKUP(B14,MAHASISWA!$A$1:$B$158,2,FALSE)),VLOOKUP(B14,MAHASISWA!$A$1:$B$158,2,FALSE),VLOOKUP(B14,MAHASISWA!$A$1:$B$158,2,FALSE)),"")</f>
        <v>Bakhdaruddin</v>
      </c>
      <c r="D14" s="73"/>
      <c r="E14" s="127">
        <f t="shared" si="0"/>
        <v>0</v>
      </c>
      <c r="F14" s="20"/>
    </row>
    <row r="15" spans="1:6" ht="14.7" customHeight="1" x14ac:dyDescent="0.25">
      <c r="A15" s="24">
        <v>7</v>
      </c>
      <c r="B15" s="73">
        <v>1620010007</v>
      </c>
      <c r="C15" s="126" t="str">
        <f>IFERROR(IF(ISNA(VLOOKUP(B15,MAHASISWA!$A$1:$B$158,2,FALSE)),VLOOKUP(B15,MAHASISWA!$A$1:$B$158,2,FALSE),VLOOKUP(B15,MAHASISWA!$A$1:$B$158,2,FALSE)),"")</f>
        <v>Susilawati, S.Hi</v>
      </c>
      <c r="D15" s="73"/>
      <c r="E15" s="127">
        <f t="shared" si="0"/>
        <v>0</v>
      </c>
      <c r="F15" s="20"/>
    </row>
    <row r="16" spans="1:6" ht="14.7" customHeight="1" x14ac:dyDescent="0.25">
      <c r="A16" s="24">
        <v>8</v>
      </c>
      <c r="B16" s="73">
        <v>1620010008</v>
      </c>
      <c r="C16" s="126" t="str">
        <f>IFERROR(IF(ISNA(VLOOKUP(B16,MAHASISWA!$A$1:$B$158,2,FALSE)),VLOOKUP(B16,MAHASISWA!$A$1:$B$158,2,FALSE),VLOOKUP(B16,MAHASISWA!$A$1:$B$158,2,FALSE)),"")</f>
        <v>Rasfadli</v>
      </c>
      <c r="D16" s="73"/>
      <c r="E16" s="127">
        <f t="shared" si="0"/>
        <v>0</v>
      </c>
      <c r="F16" s="20"/>
    </row>
    <row r="17" spans="1:6" ht="14.7" customHeight="1" x14ac:dyDescent="0.25">
      <c r="A17" s="24">
        <v>9</v>
      </c>
      <c r="B17" s="73">
        <v>1620010009</v>
      </c>
      <c r="C17" s="126" t="str">
        <f>IFERROR(IF(ISNA(VLOOKUP(B17,MAHASISWA!$A$1:$B$158,2,FALSE)),VLOOKUP(B17,MAHASISWA!$A$1:$B$158,2,FALSE),VLOOKUP(B17,MAHASISWA!$A$1:$B$158,2,FALSE)),"")</f>
        <v>Leni Indrayani</v>
      </c>
      <c r="D17" s="73"/>
      <c r="E17" s="127">
        <f t="shared" si="0"/>
        <v>0</v>
      </c>
      <c r="F17" s="20"/>
    </row>
    <row r="18" spans="1:6" ht="14.7" customHeight="1" x14ac:dyDescent="0.25">
      <c r="A18" s="24">
        <v>10</v>
      </c>
      <c r="B18" s="73">
        <v>1620010010</v>
      </c>
      <c r="C18" s="126" t="str">
        <f>IFERROR(IF(ISNA(VLOOKUP(B18,MAHASISWA!$A$1:$B$158,2,FALSE)),VLOOKUP(B18,MAHASISWA!$A$1:$B$158,2,FALSE),VLOOKUP(B18,MAHASISWA!$A$1:$B$158,2,FALSE)),"")</f>
        <v>Jhoni Fernando Sinaga</v>
      </c>
      <c r="D18" s="73"/>
      <c r="E18" s="127">
        <f t="shared" si="0"/>
        <v>0</v>
      </c>
      <c r="F18" s="20"/>
    </row>
    <row r="19" spans="1:6" ht="14.7" customHeight="1" x14ac:dyDescent="0.25">
      <c r="A19" s="24">
        <v>11</v>
      </c>
      <c r="B19" s="73">
        <v>1620010011</v>
      </c>
      <c r="C19" s="126" t="str">
        <f>IFERROR(IF(ISNA(VLOOKUP(B19,MAHASISWA!$A$1:$B$158,2,FALSE)),VLOOKUP(B19,MAHASISWA!$A$1:$B$158,2,FALSE),VLOOKUP(B19,MAHASISWA!$A$1:$B$158,2,FALSE)),"")</f>
        <v>Budi Darmansyah Simanungkalit</v>
      </c>
      <c r="D19" s="73"/>
      <c r="E19" s="127">
        <f t="shared" si="0"/>
        <v>0</v>
      </c>
      <c r="F19" s="20"/>
    </row>
    <row r="20" spans="1:6" ht="14.7" customHeight="1" x14ac:dyDescent="0.25">
      <c r="A20" s="24">
        <v>12</v>
      </c>
      <c r="B20" s="73">
        <v>1620010012</v>
      </c>
      <c r="C20" s="126" t="str">
        <f>IFERROR(IF(ISNA(VLOOKUP(B20,MAHASISWA!$A$1:$B$158,2,FALSE)),VLOOKUP(B20,MAHASISWA!$A$1:$B$158,2,FALSE),VLOOKUP(B20,MAHASISWA!$A$1:$B$158,2,FALSE)),"")</f>
        <v>Quadi Azam</v>
      </c>
      <c r="D20" s="73"/>
      <c r="E20" s="127">
        <f t="shared" si="0"/>
        <v>0</v>
      </c>
      <c r="F20" s="20"/>
    </row>
    <row r="21" spans="1:6" ht="14.7" customHeight="1" x14ac:dyDescent="0.25">
      <c r="A21" s="24">
        <v>13</v>
      </c>
      <c r="B21" s="73">
        <v>1620010013</v>
      </c>
      <c r="C21" s="126" t="str">
        <f>IFERROR(IF(ISNA(VLOOKUP(B21,MAHASISWA!$A$1:$B$158,2,FALSE)),VLOOKUP(B21,MAHASISWA!$A$1:$B$158,2,FALSE),VLOOKUP(B21,MAHASISWA!$A$1:$B$158,2,FALSE)),"")</f>
        <v>Armada Ash Siddiqi ,Sh</v>
      </c>
      <c r="D21" s="73"/>
      <c r="E21" s="127">
        <f t="shared" si="0"/>
        <v>0</v>
      </c>
      <c r="F21" s="20"/>
    </row>
    <row r="22" spans="1:6" ht="14.7" customHeight="1" x14ac:dyDescent="0.25">
      <c r="A22" s="24">
        <v>14</v>
      </c>
      <c r="B22" s="73">
        <v>1620010014</v>
      </c>
      <c r="C22" s="126" t="str">
        <f>IFERROR(IF(ISNA(VLOOKUP(B22,MAHASISWA!$A$1:$B$158,2,FALSE)),VLOOKUP(B22,MAHASISWA!$A$1:$B$158,2,FALSE),VLOOKUP(B22,MAHASISWA!$A$1:$B$158,2,FALSE)),"")</f>
        <v>Ricky Hafizh Hanafi</v>
      </c>
      <c r="D22" s="73"/>
      <c r="E22" s="127">
        <f t="shared" si="0"/>
        <v>0</v>
      </c>
      <c r="F22" s="20"/>
    </row>
    <row r="23" spans="1:6" ht="14.7" customHeight="1" x14ac:dyDescent="0.25">
      <c r="A23" s="24">
        <v>15</v>
      </c>
      <c r="B23" s="73">
        <v>1620010015</v>
      </c>
      <c r="C23" s="126" t="str">
        <f>IFERROR(IF(ISNA(VLOOKUP(B23,MAHASISWA!$A$1:$B$158,2,FALSE)),VLOOKUP(B23,MAHASISWA!$A$1:$B$158,2,FALSE),VLOOKUP(B23,MAHASISWA!$A$1:$B$158,2,FALSE)),"")</f>
        <v>Dhifa Udayana Putra</v>
      </c>
      <c r="D23" s="73"/>
      <c r="E23" s="127">
        <f t="shared" si="0"/>
        <v>0</v>
      </c>
      <c r="F23" s="20"/>
    </row>
    <row r="24" spans="1:6" ht="14.7" customHeight="1" x14ac:dyDescent="0.25">
      <c r="A24" s="24">
        <v>16</v>
      </c>
      <c r="B24" s="73">
        <v>1620010016</v>
      </c>
      <c r="C24" s="126" t="str">
        <f>IFERROR(IF(ISNA(VLOOKUP(B24,MAHASISWA!$A$1:$B$158,2,FALSE)),VLOOKUP(B24,MAHASISWA!$A$1:$B$158,2,FALSE),VLOOKUP(B24,MAHASISWA!$A$1:$B$158,2,FALSE)),"")</f>
        <v>Ali Akbar Nasution</v>
      </c>
      <c r="D24" s="73"/>
      <c r="E24" s="127">
        <f t="shared" si="0"/>
        <v>0</v>
      </c>
      <c r="F24" s="20"/>
    </row>
    <row r="25" spans="1:6" ht="14.7" customHeight="1" x14ac:dyDescent="0.25">
      <c r="A25" s="24">
        <v>17</v>
      </c>
      <c r="B25" s="73">
        <v>1620010017</v>
      </c>
      <c r="C25" s="126" t="str">
        <f>IFERROR(IF(ISNA(VLOOKUP(B25,MAHASISWA!$A$1:$B$158,2,FALSE)),VLOOKUP(B25,MAHASISWA!$A$1:$B$158,2,FALSE),VLOOKUP(B25,MAHASISWA!$A$1:$B$158,2,FALSE)),"")</f>
        <v>Ismail Koto</v>
      </c>
      <c r="D25" s="73"/>
      <c r="E25" s="127">
        <f t="shared" si="0"/>
        <v>0</v>
      </c>
      <c r="F25" s="20"/>
    </row>
    <row r="26" spans="1:6" ht="14.7" customHeight="1" x14ac:dyDescent="0.25">
      <c r="A26" s="24">
        <v>18</v>
      </c>
      <c r="B26" s="73">
        <v>1620010018</v>
      </c>
      <c r="C26" s="126" t="str">
        <f>IFERROR(IF(ISNA(VLOOKUP(B26,MAHASISWA!$A$1:$B$158,2,FALSE)),VLOOKUP(B26,MAHASISWA!$A$1:$B$158,2,FALSE),VLOOKUP(B26,MAHASISWA!$A$1:$B$158,2,FALSE)),"")</f>
        <v>Rayani Saragih</v>
      </c>
      <c r="D26" s="73"/>
      <c r="E26" s="127">
        <f t="shared" si="0"/>
        <v>0</v>
      </c>
      <c r="F26" s="20"/>
    </row>
    <row r="27" spans="1:6" ht="14.7" customHeight="1" x14ac:dyDescent="0.25">
      <c r="A27" s="24">
        <v>19</v>
      </c>
      <c r="B27" s="73">
        <v>1620010019</v>
      </c>
      <c r="C27" s="126" t="str">
        <f>IFERROR(IF(ISNA(VLOOKUP(B27,MAHASISWA!$A$1:$B$158,2,FALSE)),VLOOKUP(B27,MAHASISWA!$A$1:$B$158,2,FALSE),VLOOKUP(B27,MAHASISWA!$A$1:$B$158,2,FALSE)),"")</f>
        <v>Ulfa Hudayah</v>
      </c>
      <c r="D27" s="73"/>
      <c r="E27" s="127">
        <f t="shared" si="0"/>
        <v>0</v>
      </c>
      <c r="F27" s="20"/>
    </row>
    <row r="28" spans="1:6" ht="14.7" customHeight="1" x14ac:dyDescent="0.25">
      <c r="A28" s="24">
        <v>20</v>
      </c>
      <c r="B28" s="73">
        <v>1620010020</v>
      </c>
      <c r="C28" s="126" t="str">
        <f>IFERROR(IF(ISNA(VLOOKUP(B28,MAHASISWA!$A$1:$B$158,2,FALSE)),VLOOKUP(B28,MAHASISWA!$A$1:$B$158,2,FALSE),VLOOKUP(B28,MAHASISWA!$A$1:$B$158,2,FALSE)),"")</f>
        <v>Ilham Partaonan</v>
      </c>
      <c r="D28" s="73"/>
      <c r="E28" s="127">
        <f t="shared" si="0"/>
        <v>0</v>
      </c>
      <c r="F28" s="20"/>
    </row>
    <row r="29" spans="1:6" ht="14.7" customHeight="1" x14ac:dyDescent="0.25">
      <c r="A29" s="24">
        <v>21</v>
      </c>
      <c r="B29" s="73">
        <v>1620010021</v>
      </c>
      <c r="C29" s="126" t="str">
        <f>IFERROR(IF(ISNA(VLOOKUP(B29,MAHASISWA!$A$1:$B$158,2,FALSE)),VLOOKUP(B29,MAHASISWA!$A$1:$B$158,2,FALSE),VLOOKUP(B29,MAHASISWA!$A$1:$B$158,2,FALSE)),"")</f>
        <v>Fauzi Muhammad</v>
      </c>
      <c r="D29" s="74"/>
      <c r="E29" s="127">
        <f t="shared" si="0"/>
        <v>0</v>
      </c>
      <c r="F29" s="20"/>
    </row>
    <row r="30" spans="1:6" ht="14.7" customHeight="1" x14ac:dyDescent="0.25">
      <c r="A30" s="24">
        <v>22</v>
      </c>
      <c r="B30" s="73">
        <v>1620010022</v>
      </c>
      <c r="C30" s="126" t="str">
        <f>IFERROR(IF(ISNA(VLOOKUP(B30,MAHASISWA!$A$1:$B$158,2,FALSE)),VLOOKUP(B30,MAHASISWA!$A$1:$B$158,2,FALSE),VLOOKUP(B30,MAHASISWA!$A$1:$B$158,2,FALSE)),"")</f>
        <v>Juliya Maria</v>
      </c>
      <c r="D30" s="74"/>
      <c r="E30" s="127">
        <f t="shared" si="0"/>
        <v>0</v>
      </c>
      <c r="F30" s="20"/>
    </row>
    <row r="31" spans="1:6" ht="14.7" customHeight="1" x14ac:dyDescent="0.25">
      <c r="A31" s="24">
        <v>23</v>
      </c>
      <c r="B31" s="73">
        <v>1620010023</v>
      </c>
      <c r="C31" s="126" t="str">
        <f>IFERROR(IF(ISNA(VLOOKUP(B31,MAHASISWA!$A$1:$B$158,2,FALSE)),VLOOKUP(B31,MAHASISWA!$A$1:$B$158,2,FALSE),VLOOKUP(B31,MAHASISWA!$A$1:$B$158,2,FALSE)),"")</f>
        <v>Mardan Hanafi</v>
      </c>
      <c r="D31" s="74"/>
      <c r="E31" s="127">
        <f t="shared" si="0"/>
        <v>0</v>
      </c>
      <c r="F31" s="20"/>
    </row>
    <row r="32" spans="1:6" ht="14.7" customHeight="1" x14ac:dyDescent="0.25">
      <c r="A32" s="24">
        <v>24</v>
      </c>
      <c r="B32" s="73">
        <v>1620010024</v>
      </c>
      <c r="C32" s="126" t="str">
        <f>IFERROR(IF(ISNA(VLOOKUP(B32,MAHASISWA!$A$1:$B$158,2,FALSE)),VLOOKUP(B32,MAHASISWA!$A$1:$B$158,2,FALSE),VLOOKUP(B32,MAHASISWA!$A$1:$B$158,2,FALSE)),"")</f>
        <v>Biner Nuke Rezeki</v>
      </c>
      <c r="D32" s="74"/>
      <c r="E32" s="127">
        <f t="shared" si="0"/>
        <v>0</v>
      </c>
      <c r="F32" s="20"/>
    </row>
    <row r="33" spans="1:6" ht="14.7" customHeight="1" x14ac:dyDescent="0.25">
      <c r="A33" s="24">
        <v>25</v>
      </c>
      <c r="B33" s="73">
        <v>1620010025</v>
      </c>
      <c r="C33" s="126" t="str">
        <f>IFERROR(IF(ISNA(VLOOKUP(B33,MAHASISWA!$A$1:$B$158,2,FALSE)),VLOOKUP(B33,MAHASISWA!$A$1:$B$158,2,FALSE),VLOOKUP(B33,MAHASISWA!$A$1:$B$158,2,FALSE)),"")</f>
        <v>Saba'Aro Zendrato</v>
      </c>
      <c r="D33" s="74"/>
      <c r="E33" s="127">
        <f t="shared" si="0"/>
        <v>0</v>
      </c>
      <c r="F33" s="20"/>
    </row>
    <row r="34" spans="1:6" ht="14.7" customHeight="1" x14ac:dyDescent="0.25">
      <c r="A34" s="24">
        <v>26</v>
      </c>
      <c r="B34" s="73">
        <v>1620010026</v>
      </c>
      <c r="C34" s="126" t="str">
        <f>IFERROR(IF(ISNA(VLOOKUP(B34,MAHASISWA!$A$1:$B$158,2,FALSE)),VLOOKUP(B34,MAHASISWA!$A$1:$B$158,2,FALSE),VLOOKUP(B34,MAHASISWA!$A$1:$B$158,2,FALSE)),"")</f>
        <v>Muhammad Ali Hanafiah Al Hasnan</v>
      </c>
      <c r="D34" s="74"/>
      <c r="E34" s="127">
        <f t="shared" si="0"/>
        <v>0</v>
      </c>
      <c r="F34" s="20"/>
    </row>
    <row r="35" spans="1:6" ht="14.7" customHeight="1" x14ac:dyDescent="0.25">
      <c r="A35" s="24">
        <v>27</v>
      </c>
      <c r="B35" s="73">
        <v>1620010027</v>
      </c>
      <c r="C35" s="126" t="str">
        <f>IFERROR(IF(ISNA(VLOOKUP(B35,MAHASISWA!$A$1:$B$158,2,FALSE)),VLOOKUP(B35,MAHASISWA!$A$1:$B$158,2,FALSE),VLOOKUP(B35,MAHASISWA!$A$1:$B$158,2,FALSE)),"")</f>
        <v>Kennedy Nasib P. Sibarani</v>
      </c>
      <c r="D35" s="74"/>
      <c r="E35" s="127">
        <f t="shared" si="0"/>
        <v>0</v>
      </c>
      <c r="F35" s="20"/>
    </row>
    <row r="36" spans="1:6" ht="14.7" customHeight="1" x14ac:dyDescent="0.25">
      <c r="A36" s="24">
        <v>28</v>
      </c>
      <c r="B36" s="73">
        <v>1620010028</v>
      </c>
      <c r="C36" s="126" t="str">
        <f>IFERROR(IF(ISNA(VLOOKUP(B36,MAHASISWA!$A$1:$B$158,2,FALSE)),VLOOKUP(B36,MAHASISWA!$A$1:$B$158,2,FALSE),VLOOKUP(B36,MAHASISWA!$A$1:$B$158,2,FALSE)),"")</f>
        <v>Supardi, Sh</v>
      </c>
      <c r="D36" s="74"/>
      <c r="E36" s="127">
        <f t="shared" si="0"/>
        <v>0</v>
      </c>
      <c r="F36" s="20"/>
    </row>
    <row r="37" spans="1:6" ht="14.7" customHeight="1" x14ac:dyDescent="0.25">
      <c r="A37" s="24">
        <v>29</v>
      </c>
      <c r="B37" s="73">
        <v>1620010029</v>
      </c>
      <c r="C37" s="126" t="str">
        <f>IFERROR(IF(ISNA(VLOOKUP(B37,MAHASISWA!$A$1:$B$158,2,FALSE)),VLOOKUP(B37,MAHASISWA!$A$1:$B$158,2,FALSE),VLOOKUP(B37,MAHASISWA!$A$1:$B$158,2,FALSE)),"")</f>
        <v>Arief Pratomo</v>
      </c>
      <c r="D37" s="74"/>
      <c r="E37" s="127">
        <f t="shared" si="0"/>
        <v>0</v>
      </c>
      <c r="F37" s="20"/>
    </row>
    <row r="38" spans="1:6" ht="14.7" customHeight="1" x14ac:dyDescent="0.25">
      <c r="A38" s="24">
        <v>30</v>
      </c>
      <c r="B38" s="73">
        <v>1620010030</v>
      </c>
      <c r="C38" s="126" t="str">
        <f>IFERROR(IF(ISNA(VLOOKUP(B38,MAHASISWA!$A$1:$B$158,2,FALSE)),VLOOKUP(B38,MAHASISWA!$A$1:$B$158,2,FALSE),VLOOKUP(B38,MAHASISWA!$A$1:$B$158,2,FALSE)),"")</f>
        <v>Richa Permata Sari</v>
      </c>
      <c r="D38" s="74"/>
      <c r="E38" s="127">
        <f t="shared" si="0"/>
        <v>0</v>
      </c>
      <c r="F38" s="20"/>
    </row>
    <row r="39" spans="1:6" ht="14.7" customHeight="1" x14ac:dyDescent="0.25">
      <c r="A39" s="24">
        <v>31</v>
      </c>
      <c r="B39" s="73">
        <v>1620010031</v>
      </c>
      <c r="C39" s="126" t="str">
        <f>IFERROR(IF(ISNA(VLOOKUP(B39,MAHASISWA!$A$1:$B$158,2,FALSE)),VLOOKUP(B39,MAHASISWA!$A$1:$B$158,2,FALSE),VLOOKUP(B39,MAHASISWA!$A$1:$B$158,2,FALSE)),"")</f>
        <v>Rahmad Yusup Simamora</v>
      </c>
      <c r="D39" s="74"/>
      <c r="E39" s="127">
        <f t="shared" si="0"/>
        <v>0</v>
      </c>
      <c r="F39" s="20"/>
    </row>
    <row r="40" spans="1:6" ht="14.7" customHeight="1" x14ac:dyDescent="0.25">
      <c r="A40" s="24">
        <v>32</v>
      </c>
      <c r="B40" s="73">
        <v>1620010032</v>
      </c>
      <c r="C40" s="126" t="str">
        <f>IFERROR(IF(ISNA(VLOOKUP(B40,MAHASISWA!$A$1:$B$158,2,FALSE)),VLOOKUP(B40,MAHASISWA!$A$1:$B$158,2,FALSE),VLOOKUP(B40,MAHASISWA!$A$1:$B$158,2,FALSE)),"")</f>
        <v>Yayuk Supriaty</v>
      </c>
      <c r="D40" s="74"/>
      <c r="E40" s="127">
        <f t="shared" si="0"/>
        <v>0</v>
      </c>
      <c r="F40" s="20"/>
    </row>
    <row r="41" spans="1:6" ht="14.7" customHeight="1" x14ac:dyDescent="0.25">
      <c r="A41" s="24">
        <v>33</v>
      </c>
      <c r="B41" s="73">
        <v>1620010033</v>
      </c>
      <c r="C41" s="126" t="str">
        <f>IFERROR(IF(ISNA(VLOOKUP(B41,MAHASISWA!$A$1:$B$158,2,FALSE)),VLOOKUP(B41,MAHASISWA!$A$1:$B$158,2,FALSE),VLOOKUP(B41,MAHASISWA!$A$1:$B$158,2,FALSE)),"")</f>
        <v>Sisworo</v>
      </c>
      <c r="D41" s="74"/>
      <c r="E41" s="127">
        <f t="shared" si="0"/>
        <v>0</v>
      </c>
      <c r="F41" s="20"/>
    </row>
    <row r="42" spans="1:6" ht="14.7" customHeight="1" x14ac:dyDescent="0.25">
      <c r="A42" s="24">
        <v>34</v>
      </c>
      <c r="B42" s="73"/>
      <c r="C42" s="126" t="str">
        <f>IFERROR(IF(ISNA(VLOOKUP(B42,MAHASISWA!$A$1:$B$158,2,FALSE)),VLOOKUP(B42,MAHASISWA!$A$1:$B$158,2,FALSE),VLOOKUP(B42,MAHASISWA!$A$1:$B$158,2,FALSE)),"")</f>
        <v/>
      </c>
      <c r="D42" s="74"/>
      <c r="E42" s="127">
        <f t="shared" si="0"/>
        <v>0</v>
      </c>
      <c r="F42" s="20"/>
    </row>
    <row r="43" spans="1:6" ht="14.7" customHeight="1" x14ac:dyDescent="0.25">
      <c r="A43" s="24">
        <v>35</v>
      </c>
      <c r="B43" s="73"/>
      <c r="C43" s="126" t="str">
        <f>IFERROR(IF(ISNA(VLOOKUP(B43,MAHASISWA!$A$1:$B$158,2,FALSE)),VLOOKUP(B43,MAHASISWA!$A$1:$B$158,2,FALSE),VLOOKUP(B43,MAHASISWA!$A$1:$B$158,2,FALSE)),"")</f>
        <v/>
      </c>
      <c r="D43" s="74"/>
      <c r="E43" s="127">
        <f t="shared" si="0"/>
        <v>0</v>
      </c>
      <c r="F43" s="20"/>
    </row>
    <row r="44" spans="1:6" ht="14.7" customHeight="1" x14ac:dyDescent="0.25">
      <c r="A44" s="24">
        <v>36</v>
      </c>
      <c r="B44" s="73"/>
      <c r="C44" s="126" t="str">
        <f>IFERROR(IF(ISNA(VLOOKUP(B44,MAHASISWA!$A$1:$B$158,2,FALSE)),VLOOKUP(B44,MAHASISWA!$A$1:$B$158,2,FALSE),VLOOKUP(B44,MAHASISWA!$A$1:$B$158,2,FALSE)),"")</f>
        <v/>
      </c>
      <c r="D44" s="74"/>
      <c r="E44" s="127">
        <f t="shared" si="0"/>
        <v>0</v>
      </c>
      <c r="F44" s="20"/>
    </row>
    <row r="45" spans="1:6" ht="14.7" customHeight="1" x14ac:dyDescent="0.25">
      <c r="A45" s="24">
        <v>37</v>
      </c>
      <c r="B45" s="73"/>
      <c r="C45" s="126" t="str">
        <f>IFERROR(IF(ISNA(VLOOKUP(B45,MAHASISWA!$A$1:$B$158,2,FALSE)),VLOOKUP(B45,MAHASISWA!$A$1:$B$158,2,FALSE),VLOOKUP(B45,MAHASISWA!$A$1:$B$158,2,FALSE)),"")</f>
        <v/>
      </c>
      <c r="D45" s="74"/>
      <c r="E45" s="127">
        <f t="shared" si="0"/>
        <v>0</v>
      </c>
      <c r="F45" s="20"/>
    </row>
    <row r="46" spans="1:6" ht="14.7" customHeight="1" x14ac:dyDescent="0.25">
      <c r="A46" s="24">
        <v>38</v>
      </c>
      <c r="B46" s="73"/>
      <c r="C46" s="126" t="str">
        <f>IFERROR(IF(ISNA(VLOOKUP(B46,MAHASISWA!$A$1:$B$158,2,FALSE)),VLOOKUP(B46,MAHASISWA!$A$1:$B$158,2,FALSE),VLOOKUP(B46,MAHASISWA!$A$1:$B$158,2,FALSE)),"")</f>
        <v/>
      </c>
      <c r="D46" s="74"/>
      <c r="E46" s="127">
        <f t="shared" si="0"/>
        <v>0</v>
      </c>
      <c r="F46" s="20"/>
    </row>
    <row r="47" spans="1:6" ht="14.7" customHeight="1" x14ac:dyDescent="0.25">
      <c r="A47" s="24">
        <v>39</v>
      </c>
      <c r="B47" s="73"/>
      <c r="C47" s="126" t="str">
        <f>IFERROR(IF(ISNA(VLOOKUP(B47,MAHASISWA!$A$1:$B$158,2,FALSE)),VLOOKUP(B47,MAHASISWA!$A$1:$B$158,2,FALSE),VLOOKUP(B47,MAHASISWA!$A$1:$B$158,2,FALSE)),"")</f>
        <v/>
      </c>
      <c r="D47" s="74"/>
      <c r="E47" s="127">
        <f t="shared" si="0"/>
        <v>0</v>
      </c>
      <c r="F47" s="20"/>
    </row>
    <row r="48" spans="1:6" ht="14.7" customHeight="1" x14ac:dyDescent="0.25">
      <c r="A48" s="24">
        <v>40</v>
      </c>
      <c r="B48" s="73"/>
      <c r="C48" s="126" t="str">
        <f>IFERROR(IF(ISNA(VLOOKUP(B48,MAHASISWA!$A$1:$B$158,2,FALSE)),VLOOKUP(B48,MAHASISWA!$A$1:$B$158,2,FALSE),VLOOKUP(B48,MAHASISWA!$A$1:$B$158,2,FALSE)),"")</f>
        <v/>
      </c>
      <c r="D48" s="74"/>
      <c r="E48" s="127">
        <f t="shared" si="0"/>
        <v>0</v>
      </c>
      <c r="F48" s="20"/>
    </row>
    <row r="49" spans="1:6" ht="14.7" customHeight="1" x14ac:dyDescent="0.25">
      <c r="A49" s="24">
        <v>41</v>
      </c>
      <c r="B49" s="73"/>
      <c r="C49" s="126" t="str">
        <f>IFERROR(IF(ISNA(VLOOKUP(B49,MAHASISWA!$A$1:$B$158,2,FALSE)),VLOOKUP(B49,MAHASISWA!$A$1:$B$158,2,FALSE),VLOOKUP(B49,MAHASISWA!$A$1:$B$158,2,FALSE)),"")</f>
        <v/>
      </c>
      <c r="D49" s="74"/>
      <c r="E49" s="127">
        <f t="shared" si="0"/>
        <v>0</v>
      </c>
      <c r="F49" s="20"/>
    </row>
    <row r="50" spans="1:6" ht="14.7" customHeight="1" x14ac:dyDescent="0.25">
      <c r="A50" s="24">
        <v>42</v>
      </c>
      <c r="B50" s="73"/>
      <c r="C50" s="126" t="str">
        <f>IFERROR(IF(ISNA(VLOOKUP(B50,MAHASISWA!$A$1:$B$158,2,FALSE)),VLOOKUP(B50,MAHASISWA!$A$1:$B$158,2,FALSE),VLOOKUP(B50,MAHASISWA!$A$1:$B$158,2,FALSE)),"")</f>
        <v/>
      </c>
      <c r="D50" s="74"/>
      <c r="E50" s="127">
        <f t="shared" si="0"/>
        <v>0</v>
      </c>
      <c r="F50" s="20"/>
    </row>
    <row r="51" spans="1:6" ht="14.7" customHeight="1" x14ac:dyDescent="0.25">
      <c r="A51" s="24">
        <v>43</v>
      </c>
      <c r="B51" s="73"/>
      <c r="C51" s="126" t="str">
        <f>IFERROR(IF(ISNA(VLOOKUP(B51,MAHASISWA!$A$1:$B$158,2,FALSE)),VLOOKUP(B51,MAHASISWA!$A$1:$B$158,2,FALSE),VLOOKUP(B51,MAHASISWA!$A$1:$B$158,2,FALSE)),"")</f>
        <v/>
      </c>
      <c r="D51" s="74"/>
      <c r="E51" s="127">
        <f t="shared" si="0"/>
        <v>0</v>
      </c>
      <c r="F51" s="20"/>
    </row>
    <row r="52" spans="1:6" ht="14.7" customHeight="1" x14ac:dyDescent="0.25">
      <c r="A52" s="24">
        <v>44</v>
      </c>
      <c r="B52" s="73"/>
      <c r="C52" s="126" t="str">
        <f>IFERROR(IF(ISNA(VLOOKUP(B52,MAHASISWA!$A$1:$B$158,2,FALSE)),VLOOKUP(B52,MAHASISWA!$A$1:$B$158,2,FALSE),VLOOKUP(B52,MAHASISWA!$A$1:$B$158,2,FALSE)),"")</f>
        <v/>
      </c>
      <c r="D52" s="74"/>
      <c r="E52" s="127">
        <f t="shared" si="0"/>
        <v>0</v>
      </c>
      <c r="F52" s="20"/>
    </row>
    <row r="53" spans="1:6" ht="14.7" customHeight="1" x14ac:dyDescent="0.25">
      <c r="A53" s="24">
        <v>45</v>
      </c>
      <c r="B53" s="73"/>
      <c r="C53" s="126" t="str">
        <f>IFERROR(IF(ISNA(VLOOKUP(B53,MAHASISWA!$A$1:$B$158,2,FALSE)),VLOOKUP(B53,MAHASISWA!$A$1:$B$158,2,FALSE),VLOOKUP(B53,MAHASISWA!$A$1:$B$158,2,FALSE)),"")</f>
        <v/>
      </c>
      <c r="D53" s="74"/>
      <c r="E53" s="127">
        <f t="shared" si="0"/>
        <v>0</v>
      </c>
      <c r="F53" s="20"/>
    </row>
    <row r="54" spans="1:6" ht="14.7" customHeight="1" x14ac:dyDescent="0.25">
      <c r="A54" s="24">
        <v>46</v>
      </c>
      <c r="B54" s="73"/>
      <c r="C54" s="126" t="str">
        <f>IFERROR(IF(ISNA(VLOOKUP(B54,MAHASISWA!$A$1:$B$158,2,FALSE)),VLOOKUP(B54,MAHASISWA!$A$1:$B$158,2,FALSE),VLOOKUP(B54,MAHASISWA!$A$1:$B$158,2,FALSE)),"")</f>
        <v/>
      </c>
      <c r="D54" s="74"/>
      <c r="E54" s="127">
        <f t="shared" si="0"/>
        <v>0</v>
      </c>
      <c r="F54" s="20"/>
    </row>
    <row r="55" spans="1:6" ht="14.7" customHeight="1" x14ac:dyDescent="0.25">
      <c r="A55" s="24">
        <v>47</v>
      </c>
      <c r="B55" s="73"/>
      <c r="C55" s="126" t="str">
        <f>IFERROR(IF(ISNA(VLOOKUP(B55,MAHASISWA!$A$1:$B$158,2,FALSE)),VLOOKUP(B55,MAHASISWA!$A$1:$B$158,2,FALSE),VLOOKUP(B55,MAHASISWA!$A$1:$B$158,2,FALSE)),"")</f>
        <v/>
      </c>
      <c r="D55" s="74"/>
      <c r="E55" s="127">
        <f t="shared" si="0"/>
        <v>0</v>
      </c>
      <c r="F55" s="20"/>
    </row>
    <row r="56" spans="1:6" ht="14.7" customHeight="1" x14ac:dyDescent="0.25">
      <c r="A56" s="24">
        <v>48</v>
      </c>
      <c r="B56" s="73"/>
      <c r="C56" s="126" t="str">
        <f>IFERROR(IF(ISNA(VLOOKUP(B56,MAHASISWA!$A$1:$B$158,2,FALSE)),VLOOKUP(B56,MAHASISWA!$A$1:$B$158,2,FALSE),VLOOKUP(B56,MAHASISWA!$A$1:$B$158,2,FALSE)),"")</f>
        <v/>
      </c>
      <c r="D56" s="74"/>
      <c r="E56" s="127">
        <f t="shared" si="0"/>
        <v>0</v>
      </c>
      <c r="F56" s="20"/>
    </row>
    <row r="57" spans="1:6" ht="15" customHeight="1" x14ac:dyDescent="0.25">
      <c r="A57" s="25"/>
      <c r="B57" s="26"/>
      <c r="C57" s="26"/>
      <c r="D57" s="27"/>
      <c r="E57" s="27"/>
    </row>
    <row r="58" spans="1:6" ht="13.8" x14ac:dyDescent="0.25">
      <c r="E58" s="97" t="s">
        <v>225</v>
      </c>
      <c r="F58" s="124"/>
    </row>
    <row r="59" spans="1:6" ht="13.8" x14ac:dyDescent="0.25">
      <c r="E59" s="151" t="s">
        <v>226</v>
      </c>
      <c r="F59" s="151"/>
    </row>
    <row r="60" spans="1:6" ht="13.8" x14ac:dyDescent="0.25">
      <c r="E60" s="97"/>
      <c r="F60" s="124"/>
    </row>
    <row r="61" spans="1:6" ht="13.8" x14ac:dyDescent="0.25">
      <c r="E61" s="97"/>
      <c r="F61" s="124"/>
    </row>
    <row r="62" spans="1:6" ht="13.8" x14ac:dyDescent="0.25">
      <c r="E62" s="97"/>
      <c r="F62" s="124"/>
    </row>
    <row r="63" spans="1:6" ht="13.8" x14ac:dyDescent="0.25">
      <c r="E63" s="151" t="s">
        <v>227</v>
      </c>
      <c r="F63" s="151"/>
    </row>
  </sheetData>
  <sheetProtection sheet="1" objects="1" scenarios="1" selectLockedCells="1"/>
  <mergeCells count="5">
    <mergeCell ref="A1:F1"/>
    <mergeCell ref="A2:B6"/>
    <mergeCell ref="C2:F2"/>
    <mergeCell ref="E59:F59"/>
    <mergeCell ref="E63:F63"/>
  </mergeCells>
  <printOptions horizontalCentered="1"/>
  <pageMargins left="0.31496062992125984" right="0.31496062992125984" top="7.874015748031496E-2" bottom="7.874015748031496E-2" header="0" footer="0"/>
  <pageSetup paperSize="256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workbookViewId="0">
      <selection activeCell="D4" sqref="D4:H4"/>
    </sheetView>
  </sheetViews>
  <sheetFormatPr defaultColWidth="9.33203125" defaultRowHeight="13.8" x14ac:dyDescent="0.25"/>
  <cols>
    <col min="1" max="1" width="5.33203125" style="8" customWidth="1"/>
    <col min="2" max="2" width="15.33203125" style="2" customWidth="1"/>
    <col min="3" max="3" width="30.109375" style="2" customWidth="1"/>
    <col min="4" max="13" width="4.33203125" style="2" customWidth="1"/>
    <col min="14" max="14" width="11.6640625" style="2" customWidth="1"/>
    <col min="15" max="15" width="8.6640625" style="2" customWidth="1"/>
    <col min="16" max="16" width="16.44140625" style="2" customWidth="1"/>
    <col min="17" max="16384" width="9.33203125" style="2"/>
  </cols>
  <sheetData>
    <row r="1" spans="1:15" x14ac:dyDescent="0.25">
      <c r="A1" s="154" t="s">
        <v>209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ht="19.5" customHeight="1" x14ac:dyDescent="0.25">
      <c r="A2" s="155"/>
      <c r="B2" s="155"/>
      <c r="C2" s="165" t="s">
        <v>0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ht="19.5" customHeight="1" x14ac:dyDescent="0.25">
      <c r="A3" s="155"/>
      <c r="B3" s="155"/>
      <c r="C3" s="122" t="s">
        <v>36</v>
      </c>
      <c r="D3" s="152" t="str">
        <f>'1.Form Kehadiran'!D3</f>
        <v>: Pascasarjana</v>
      </c>
      <c r="E3" s="152"/>
      <c r="F3" s="152"/>
      <c r="G3" s="152"/>
      <c r="H3" s="152"/>
      <c r="I3" s="153" t="s">
        <v>10</v>
      </c>
      <c r="J3" s="153"/>
      <c r="K3" s="153"/>
      <c r="L3" s="153"/>
      <c r="M3" s="164" t="str">
        <f>'1.Form Kehadiran'!F3</f>
        <v>: 07.30 - 10.00 WIB</v>
      </c>
      <c r="N3" s="164"/>
      <c r="O3" s="164"/>
    </row>
    <row r="4" spans="1:15" ht="19.5" customHeight="1" x14ac:dyDescent="0.25">
      <c r="A4" s="155"/>
      <c r="B4" s="155"/>
      <c r="C4" s="122" t="s">
        <v>35</v>
      </c>
      <c r="D4" s="152" t="str">
        <f>'1.Form Kehadiran'!D4</f>
        <v>: Kenotariatan</v>
      </c>
      <c r="E4" s="152"/>
      <c r="F4" s="152"/>
      <c r="G4" s="152"/>
      <c r="H4" s="152"/>
      <c r="I4" s="153" t="s">
        <v>11</v>
      </c>
      <c r="J4" s="153"/>
      <c r="K4" s="153"/>
      <c r="L4" s="153"/>
      <c r="M4" s="164" t="str">
        <f>'1.Form Kehadiran'!F4</f>
        <v>: 203</v>
      </c>
      <c r="N4" s="164"/>
      <c r="O4" s="164"/>
    </row>
    <row r="5" spans="1:15" ht="19.5" customHeight="1" x14ac:dyDescent="0.25">
      <c r="A5" s="155"/>
      <c r="B5" s="155"/>
      <c r="C5" s="122" t="s">
        <v>46</v>
      </c>
      <c r="D5" s="152" t="str">
        <f>'1.Form Kehadiran'!D5</f>
        <v xml:space="preserve">: </v>
      </c>
      <c r="E5" s="152"/>
      <c r="F5" s="152"/>
      <c r="G5" s="152"/>
      <c r="H5" s="152"/>
      <c r="I5" s="153" t="s">
        <v>1</v>
      </c>
      <c r="J5" s="153"/>
      <c r="K5" s="153"/>
      <c r="L5" s="153"/>
      <c r="M5" s="164" t="str">
        <f>'1.Form Kehadiran'!F5</f>
        <v>: I (Satu)</v>
      </c>
      <c r="N5" s="164"/>
      <c r="O5" s="164"/>
    </row>
    <row r="6" spans="1:15" ht="19.5" customHeight="1" x14ac:dyDescent="0.25">
      <c r="A6" s="155"/>
      <c r="B6" s="155"/>
      <c r="C6" s="122" t="s">
        <v>41</v>
      </c>
      <c r="D6" s="152" t="str">
        <f>'1.Form Kehadiran'!D6</f>
        <v xml:space="preserve">: </v>
      </c>
      <c r="E6" s="152"/>
      <c r="F6" s="152"/>
      <c r="G6" s="152"/>
      <c r="H6" s="152"/>
      <c r="I6" s="153" t="s">
        <v>26</v>
      </c>
      <c r="J6" s="153"/>
      <c r="K6" s="153"/>
      <c r="L6" s="153"/>
      <c r="M6" s="164" t="str">
        <f>'1.Form Kehadiran'!F6</f>
        <v>: A1</v>
      </c>
      <c r="N6" s="164"/>
      <c r="O6" s="164"/>
    </row>
    <row r="7" spans="1:15" ht="3" customHeight="1" x14ac:dyDescent="0.25">
      <c r="A7" s="51"/>
      <c r="B7" s="51"/>
      <c r="C7" s="38"/>
      <c r="D7" s="52"/>
      <c r="E7" s="52"/>
      <c r="F7" s="52"/>
      <c r="G7" s="52"/>
      <c r="H7" s="52"/>
      <c r="I7" s="14"/>
      <c r="J7" s="14"/>
      <c r="K7" s="14"/>
      <c r="L7" s="14"/>
      <c r="M7" s="52"/>
      <c r="N7" s="52"/>
      <c r="O7" s="52"/>
    </row>
    <row r="8" spans="1:15" s="16" customFormat="1" ht="16.5" customHeight="1" x14ac:dyDescent="0.25">
      <c r="A8" s="158" t="s">
        <v>12</v>
      </c>
      <c r="B8" s="158" t="s">
        <v>13</v>
      </c>
      <c r="C8" s="158" t="s">
        <v>29</v>
      </c>
      <c r="D8" s="159" t="s">
        <v>206</v>
      </c>
      <c r="E8" s="160"/>
      <c r="F8" s="160"/>
      <c r="G8" s="160"/>
      <c r="H8" s="160"/>
      <c r="I8" s="160"/>
      <c r="J8" s="160"/>
      <c r="K8" s="160"/>
      <c r="L8" s="160"/>
      <c r="M8" s="161"/>
      <c r="N8" s="162" t="s">
        <v>21</v>
      </c>
      <c r="O8" s="162" t="s">
        <v>25</v>
      </c>
    </row>
    <row r="9" spans="1:15" s="16" customFormat="1" x14ac:dyDescent="0.25">
      <c r="A9" s="158"/>
      <c r="B9" s="158"/>
      <c r="C9" s="158"/>
      <c r="D9" s="41">
        <v>1</v>
      </c>
      <c r="E9" s="41">
        <v>2</v>
      </c>
      <c r="F9" s="41">
        <v>3</v>
      </c>
      <c r="G9" s="41">
        <v>4</v>
      </c>
      <c r="H9" s="41">
        <v>5</v>
      </c>
      <c r="I9" s="41">
        <v>6</v>
      </c>
      <c r="J9" s="41">
        <v>7</v>
      </c>
      <c r="K9" s="41">
        <v>8</v>
      </c>
      <c r="L9" s="41">
        <v>9</v>
      </c>
      <c r="M9" s="41">
        <v>10</v>
      </c>
      <c r="N9" s="163"/>
      <c r="O9" s="163"/>
    </row>
    <row r="10" spans="1:15" s="16" customFormat="1" x14ac:dyDescent="0.25">
      <c r="A10" s="9">
        <v>1</v>
      </c>
      <c r="B10" s="43">
        <f>'1.Form Kehadiran'!B9</f>
        <v>1620020001</v>
      </c>
      <c r="C10" s="80" t="str">
        <f>'1.Form Kehadiran'!C9</f>
        <v>Ibrah Parlindungan Hasibuan</v>
      </c>
      <c r="D10" s="76">
        <v>5</v>
      </c>
      <c r="E10" s="76">
        <v>5</v>
      </c>
      <c r="F10" s="76">
        <v>5</v>
      </c>
      <c r="G10" s="76">
        <v>5</v>
      </c>
      <c r="H10" s="76">
        <v>5</v>
      </c>
      <c r="I10" s="76">
        <v>5</v>
      </c>
      <c r="J10" s="76">
        <v>5</v>
      </c>
      <c r="K10" s="76">
        <v>5</v>
      </c>
      <c r="L10" s="76">
        <v>5</v>
      </c>
      <c r="M10" s="76">
        <v>5</v>
      </c>
      <c r="N10" s="43">
        <f>SUM(D10:M10)</f>
        <v>50</v>
      </c>
      <c r="O10" s="43">
        <f>(N10/50)*10</f>
        <v>10</v>
      </c>
    </row>
    <row r="11" spans="1:15" s="16" customFormat="1" x14ac:dyDescent="0.25">
      <c r="A11" s="9">
        <v>2</v>
      </c>
      <c r="B11" s="43">
        <f>'1.Form Kehadiran'!B10</f>
        <v>1620010002</v>
      </c>
      <c r="C11" s="80" t="str">
        <f>'1.Form Kehadiran'!C10</f>
        <v>Rendhi Prabowo</v>
      </c>
      <c r="D11" s="76">
        <v>4</v>
      </c>
      <c r="E11" s="76">
        <v>4</v>
      </c>
      <c r="F11" s="76">
        <v>4</v>
      </c>
      <c r="G11" s="76">
        <v>4</v>
      </c>
      <c r="H11" s="76">
        <v>4</v>
      </c>
      <c r="I11" s="76">
        <v>4</v>
      </c>
      <c r="J11" s="76">
        <v>4</v>
      </c>
      <c r="K11" s="76">
        <v>4</v>
      </c>
      <c r="L11" s="76">
        <v>4</v>
      </c>
      <c r="M11" s="76">
        <v>4</v>
      </c>
      <c r="N11" s="137">
        <f t="shared" ref="N11:N57" si="0">SUM(D11:M11)</f>
        <v>40</v>
      </c>
      <c r="O11" s="137">
        <f t="shared" ref="O11:O57" si="1">(N11/50)*10</f>
        <v>8</v>
      </c>
    </row>
    <row r="12" spans="1:15" s="16" customFormat="1" x14ac:dyDescent="0.25">
      <c r="A12" s="9">
        <v>3</v>
      </c>
      <c r="B12" s="43">
        <f>'1.Form Kehadiran'!B11</f>
        <v>1620010003</v>
      </c>
      <c r="C12" s="80" t="str">
        <f>'1.Form Kehadiran'!C11</f>
        <v>Junaidi Lubis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137">
        <f t="shared" si="0"/>
        <v>0</v>
      </c>
      <c r="O12" s="137">
        <f t="shared" si="1"/>
        <v>0</v>
      </c>
    </row>
    <row r="13" spans="1:15" s="16" customFormat="1" x14ac:dyDescent="0.25">
      <c r="A13" s="9">
        <v>4</v>
      </c>
      <c r="B13" s="43">
        <f>'1.Form Kehadiran'!B12</f>
        <v>1620010004</v>
      </c>
      <c r="C13" s="80" t="str">
        <f>'1.Form Kehadiran'!C12</f>
        <v>Nurkholis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137">
        <f t="shared" si="0"/>
        <v>0</v>
      </c>
      <c r="O13" s="137">
        <f t="shared" si="1"/>
        <v>0</v>
      </c>
    </row>
    <row r="14" spans="1:15" s="16" customFormat="1" x14ac:dyDescent="0.25">
      <c r="A14" s="9">
        <v>5</v>
      </c>
      <c r="B14" s="43">
        <f>'1.Form Kehadiran'!B13</f>
        <v>1620010005</v>
      </c>
      <c r="C14" s="80" t="str">
        <f>'1.Form Kehadiran'!C13</f>
        <v>Hairun Edi Sidauruk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137">
        <f t="shared" si="0"/>
        <v>0</v>
      </c>
      <c r="O14" s="137">
        <f t="shared" si="1"/>
        <v>0</v>
      </c>
    </row>
    <row r="15" spans="1:15" s="16" customFormat="1" x14ac:dyDescent="0.25">
      <c r="A15" s="9">
        <v>6</v>
      </c>
      <c r="B15" s="43">
        <f>'1.Form Kehadiran'!B14</f>
        <v>1620010006</v>
      </c>
      <c r="C15" s="80" t="str">
        <f>'1.Form Kehadiran'!C14</f>
        <v>Bakhdaruddin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137">
        <f t="shared" si="0"/>
        <v>0</v>
      </c>
      <c r="O15" s="137">
        <f t="shared" si="1"/>
        <v>0</v>
      </c>
    </row>
    <row r="16" spans="1:15" s="16" customFormat="1" x14ac:dyDescent="0.25">
      <c r="A16" s="9">
        <v>7</v>
      </c>
      <c r="B16" s="43">
        <f>'1.Form Kehadiran'!B15</f>
        <v>1620010007</v>
      </c>
      <c r="C16" s="80" t="str">
        <f>'1.Form Kehadiran'!C15</f>
        <v>Susilawati, S.Hi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137">
        <f t="shared" si="0"/>
        <v>0</v>
      </c>
      <c r="O16" s="137">
        <f t="shared" si="1"/>
        <v>0</v>
      </c>
    </row>
    <row r="17" spans="1:15" s="16" customFormat="1" x14ac:dyDescent="0.25">
      <c r="A17" s="9">
        <v>8</v>
      </c>
      <c r="B17" s="43">
        <f>'1.Form Kehadiran'!B16</f>
        <v>1620010008</v>
      </c>
      <c r="C17" s="80" t="str">
        <f>'1.Form Kehadiran'!C16</f>
        <v>Rasfadli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137">
        <f t="shared" si="0"/>
        <v>0</v>
      </c>
      <c r="O17" s="137">
        <f t="shared" si="1"/>
        <v>0</v>
      </c>
    </row>
    <row r="18" spans="1:15" s="16" customFormat="1" x14ac:dyDescent="0.25">
      <c r="A18" s="9">
        <v>9</v>
      </c>
      <c r="B18" s="43">
        <f>'1.Form Kehadiran'!B17</f>
        <v>1620010009</v>
      </c>
      <c r="C18" s="80" t="str">
        <f>'1.Form Kehadiran'!C17</f>
        <v>Leni Indrayani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137">
        <f t="shared" si="0"/>
        <v>0</v>
      </c>
      <c r="O18" s="137">
        <f t="shared" si="1"/>
        <v>0</v>
      </c>
    </row>
    <row r="19" spans="1:15" s="16" customFormat="1" x14ac:dyDescent="0.25">
      <c r="A19" s="9">
        <v>10</v>
      </c>
      <c r="B19" s="43">
        <f>'1.Form Kehadiran'!B18</f>
        <v>1620010010</v>
      </c>
      <c r="C19" s="80" t="str">
        <f>'1.Form Kehadiran'!C18</f>
        <v>Jhoni Fernando Sinaga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137">
        <f t="shared" si="0"/>
        <v>0</v>
      </c>
      <c r="O19" s="137">
        <f t="shared" si="1"/>
        <v>0</v>
      </c>
    </row>
    <row r="20" spans="1:15" s="16" customFormat="1" x14ac:dyDescent="0.25">
      <c r="A20" s="9">
        <v>11</v>
      </c>
      <c r="B20" s="43">
        <f>'1.Form Kehadiran'!B19</f>
        <v>1620010011</v>
      </c>
      <c r="C20" s="80" t="str">
        <f>'1.Form Kehadiran'!C19</f>
        <v>Budi Darmansyah Simanungkalit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137">
        <f t="shared" si="0"/>
        <v>0</v>
      </c>
      <c r="O20" s="137">
        <f t="shared" si="1"/>
        <v>0</v>
      </c>
    </row>
    <row r="21" spans="1:15" s="16" customFormat="1" x14ac:dyDescent="0.25">
      <c r="A21" s="9">
        <v>12</v>
      </c>
      <c r="B21" s="43">
        <f>'1.Form Kehadiran'!B20</f>
        <v>1620010012</v>
      </c>
      <c r="C21" s="80" t="str">
        <f>'1.Form Kehadiran'!C20</f>
        <v>Quadi Azam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137">
        <f t="shared" si="0"/>
        <v>0</v>
      </c>
      <c r="O21" s="137">
        <f t="shared" si="1"/>
        <v>0</v>
      </c>
    </row>
    <row r="22" spans="1:15" s="16" customFormat="1" x14ac:dyDescent="0.25">
      <c r="A22" s="9">
        <v>13</v>
      </c>
      <c r="B22" s="43">
        <f>'1.Form Kehadiran'!B21</f>
        <v>1620010013</v>
      </c>
      <c r="C22" s="80" t="str">
        <f>'1.Form Kehadiran'!C21</f>
        <v>Armada Ash Siddiqi ,Sh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137">
        <f t="shared" si="0"/>
        <v>0</v>
      </c>
      <c r="O22" s="137">
        <f t="shared" si="1"/>
        <v>0</v>
      </c>
    </row>
    <row r="23" spans="1:15" s="16" customFormat="1" x14ac:dyDescent="0.25">
      <c r="A23" s="9">
        <v>14</v>
      </c>
      <c r="B23" s="43">
        <f>'1.Form Kehadiran'!B22</f>
        <v>1620010014</v>
      </c>
      <c r="C23" s="80" t="str">
        <f>'1.Form Kehadiran'!C22</f>
        <v>Ricky Hafizh Hanafi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137">
        <f t="shared" si="0"/>
        <v>0</v>
      </c>
      <c r="O23" s="137">
        <f t="shared" si="1"/>
        <v>0</v>
      </c>
    </row>
    <row r="24" spans="1:15" s="16" customFormat="1" x14ac:dyDescent="0.25">
      <c r="A24" s="9">
        <v>15</v>
      </c>
      <c r="B24" s="43">
        <f>'1.Form Kehadiran'!B23</f>
        <v>1620010015</v>
      </c>
      <c r="C24" s="80" t="str">
        <f>'1.Form Kehadiran'!C23</f>
        <v>Dhifa Udayana Putra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137">
        <f t="shared" si="0"/>
        <v>0</v>
      </c>
      <c r="O24" s="137">
        <f t="shared" si="1"/>
        <v>0</v>
      </c>
    </row>
    <row r="25" spans="1:15" s="16" customFormat="1" x14ac:dyDescent="0.25">
      <c r="A25" s="9">
        <v>16</v>
      </c>
      <c r="B25" s="43">
        <f>'1.Form Kehadiran'!B24</f>
        <v>1620010016</v>
      </c>
      <c r="C25" s="80" t="str">
        <f>'1.Form Kehadiran'!C24</f>
        <v>Ali Akbar Nasution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137">
        <f t="shared" si="0"/>
        <v>0</v>
      </c>
      <c r="O25" s="137">
        <f t="shared" si="1"/>
        <v>0</v>
      </c>
    </row>
    <row r="26" spans="1:15" s="16" customFormat="1" x14ac:dyDescent="0.25">
      <c r="A26" s="9">
        <v>17</v>
      </c>
      <c r="B26" s="43">
        <f>'1.Form Kehadiran'!B25</f>
        <v>1620010017</v>
      </c>
      <c r="C26" s="80" t="str">
        <f>'1.Form Kehadiran'!C25</f>
        <v>Ismail Koto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137">
        <f t="shared" si="0"/>
        <v>0</v>
      </c>
      <c r="O26" s="137">
        <f t="shared" si="1"/>
        <v>0</v>
      </c>
    </row>
    <row r="27" spans="1:15" s="16" customFormat="1" x14ac:dyDescent="0.25">
      <c r="A27" s="9">
        <v>18</v>
      </c>
      <c r="B27" s="43">
        <f>'1.Form Kehadiran'!B26</f>
        <v>1620010018</v>
      </c>
      <c r="C27" s="80" t="str">
        <f>'1.Form Kehadiran'!C26</f>
        <v>Rayani Saragih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137">
        <f t="shared" si="0"/>
        <v>0</v>
      </c>
      <c r="O27" s="137">
        <f t="shared" si="1"/>
        <v>0</v>
      </c>
    </row>
    <row r="28" spans="1:15" s="16" customFormat="1" x14ac:dyDescent="0.25">
      <c r="A28" s="9">
        <v>19</v>
      </c>
      <c r="B28" s="43">
        <f>'1.Form Kehadiran'!B27</f>
        <v>1620010019</v>
      </c>
      <c r="C28" s="80" t="str">
        <f>'1.Form Kehadiran'!C27</f>
        <v>Ulfa Hudayah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137">
        <f t="shared" si="0"/>
        <v>0</v>
      </c>
      <c r="O28" s="137">
        <f t="shared" si="1"/>
        <v>0</v>
      </c>
    </row>
    <row r="29" spans="1:15" s="16" customFormat="1" x14ac:dyDescent="0.25">
      <c r="A29" s="9">
        <v>20</v>
      </c>
      <c r="B29" s="43">
        <f>'1.Form Kehadiran'!B28</f>
        <v>1620010020</v>
      </c>
      <c r="C29" s="80" t="str">
        <f>'1.Form Kehadiran'!C28</f>
        <v>Ilham Partaonan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137">
        <f t="shared" si="0"/>
        <v>0</v>
      </c>
      <c r="O29" s="137">
        <f t="shared" si="1"/>
        <v>0</v>
      </c>
    </row>
    <row r="30" spans="1:15" s="16" customFormat="1" x14ac:dyDescent="0.25">
      <c r="A30" s="9">
        <v>21</v>
      </c>
      <c r="B30" s="43">
        <f>'1.Form Kehadiran'!B29</f>
        <v>1620010021</v>
      </c>
      <c r="C30" s="80" t="str">
        <f>'1.Form Kehadiran'!C29</f>
        <v>Fauzi Muhammad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137">
        <f t="shared" si="0"/>
        <v>0</v>
      </c>
      <c r="O30" s="137">
        <f t="shared" si="1"/>
        <v>0</v>
      </c>
    </row>
    <row r="31" spans="1:15" s="16" customFormat="1" x14ac:dyDescent="0.25">
      <c r="A31" s="9">
        <v>22</v>
      </c>
      <c r="B31" s="43">
        <f>'1.Form Kehadiran'!B30</f>
        <v>1620010022</v>
      </c>
      <c r="C31" s="80" t="str">
        <f>'1.Form Kehadiran'!C30</f>
        <v>Juliya Maria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137">
        <f t="shared" si="0"/>
        <v>0</v>
      </c>
      <c r="O31" s="137">
        <f t="shared" si="1"/>
        <v>0</v>
      </c>
    </row>
    <row r="32" spans="1:15" s="16" customFormat="1" x14ac:dyDescent="0.25">
      <c r="A32" s="9">
        <v>23</v>
      </c>
      <c r="B32" s="43">
        <f>'1.Form Kehadiran'!B31</f>
        <v>1620010023</v>
      </c>
      <c r="C32" s="80" t="str">
        <f>'1.Form Kehadiran'!C31</f>
        <v>Mardan Hanafi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137">
        <f t="shared" si="0"/>
        <v>0</v>
      </c>
      <c r="O32" s="137">
        <f t="shared" si="1"/>
        <v>0</v>
      </c>
    </row>
    <row r="33" spans="1:15" s="16" customFormat="1" x14ac:dyDescent="0.25">
      <c r="A33" s="9">
        <v>24</v>
      </c>
      <c r="B33" s="43">
        <f>'1.Form Kehadiran'!B32</f>
        <v>1620010024</v>
      </c>
      <c r="C33" s="80" t="str">
        <f>'1.Form Kehadiran'!C32</f>
        <v>Biner Nuke Rezeki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137">
        <f t="shared" si="0"/>
        <v>0</v>
      </c>
      <c r="O33" s="137">
        <f t="shared" si="1"/>
        <v>0</v>
      </c>
    </row>
    <row r="34" spans="1:15" s="16" customFormat="1" x14ac:dyDescent="0.25">
      <c r="A34" s="9">
        <v>25</v>
      </c>
      <c r="B34" s="43">
        <f>'1.Form Kehadiran'!B33</f>
        <v>1620010025</v>
      </c>
      <c r="C34" s="80" t="str">
        <f>'1.Form Kehadiran'!C33</f>
        <v>Saba'Aro Zendrato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137">
        <f t="shared" si="0"/>
        <v>0</v>
      </c>
      <c r="O34" s="137">
        <f t="shared" si="1"/>
        <v>0</v>
      </c>
    </row>
    <row r="35" spans="1:15" s="16" customFormat="1" x14ac:dyDescent="0.25">
      <c r="A35" s="9">
        <v>26</v>
      </c>
      <c r="B35" s="43">
        <f>'1.Form Kehadiran'!B34</f>
        <v>1620010026</v>
      </c>
      <c r="C35" s="80" t="str">
        <f>'1.Form Kehadiran'!C34</f>
        <v>Muhammad Ali Hanafiah Al Hasnan</v>
      </c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137">
        <f t="shared" si="0"/>
        <v>0</v>
      </c>
      <c r="O35" s="137">
        <f t="shared" si="1"/>
        <v>0</v>
      </c>
    </row>
    <row r="36" spans="1:15" s="16" customFormat="1" x14ac:dyDescent="0.25">
      <c r="A36" s="9">
        <v>27</v>
      </c>
      <c r="B36" s="43">
        <f>'1.Form Kehadiran'!B35</f>
        <v>1620010027</v>
      </c>
      <c r="C36" s="80" t="str">
        <f>'1.Form Kehadiran'!C35</f>
        <v>Kennedy Nasib P. Sibarani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137">
        <f t="shared" si="0"/>
        <v>0</v>
      </c>
      <c r="O36" s="137">
        <f t="shared" si="1"/>
        <v>0</v>
      </c>
    </row>
    <row r="37" spans="1:15" s="16" customFormat="1" x14ac:dyDescent="0.25">
      <c r="A37" s="9">
        <v>28</v>
      </c>
      <c r="B37" s="43">
        <f>'1.Form Kehadiran'!B36</f>
        <v>1620010028</v>
      </c>
      <c r="C37" s="80" t="str">
        <f>'1.Form Kehadiran'!C36</f>
        <v>Supardi, Sh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137">
        <f t="shared" si="0"/>
        <v>0</v>
      </c>
      <c r="O37" s="137">
        <f t="shared" si="1"/>
        <v>0</v>
      </c>
    </row>
    <row r="38" spans="1:15" s="16" customFormat="1" x14ac:dyDescent="0.25">
      <c r="A38" s="9">
        <v>29</v>
      </c>
      <c r="B38" s="43">
        <f>'1.Form Kehadiran'!B37</f>
        <v>1620010029</v>
      </c>
      <c r="C38" s="80" t="str">
        <f>'1.Form Kehadiran'!C37</f>
        <v>Arief Pratomo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137">
        <f t="shared" si="0"/>
        <v>0</v>
      </c>
      <c r="O38" s="137">
        <f t="shared" si="1"/>
        <v>0</v>
      </c>
    </row>
    <row r="39" spans="1:15" s="16" customFormat="1" x14ac:dyDescent="0.25">
      <c r="A39" s="9">
        <v>30</v>
      </c>
      <c r="B39" s="43">
        <f>'1.Form Kehadiran'!B38</f>
        <v>1620010030</v>
      </c>
      <c r="C39" s="80" t="str">
        <f>'1.Form Kehadiran'!C38</f>
        <v>Richa Permata Sari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137">
        <f t="shared" si="0"/>
        <v>0</v>
      </c>
      <c r="O39" s="137">
        <f t="shared" si="1"/>
        <v>0</v>
      </c>
    </row>
    <row r="40" spans="1:15" s="16" customFormat="1" x14ac:dyDescent="0.25">
      <c r="A40" s="9">
        <v>31</v>
      </c>
      <c r="B40" s="43">
        <f>'1.Form Kehadiran'!B39</f>
        <v>1620010031</v>
      </c>
      <c r="C40" s="80" t="str">
        <f>'1.Form Kehadiran'!C39</f>
        <v>Rahmad Yusup Simamora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137">
        <f t="shared" si="0"/>
        <v>0</v>
      </c>
      <c r="O40" s="137">
        <f t="shared" si="1"/>
        <v>0</v>
      </c>
    </row>
    <row r="41" spans="1:15" s="16" customFormat="1" x14ac:dyDescent="0.25">
      <c r="A41" s="9">
        <v>32</v>
      </c>
      <c r="B41" s="43">
        <f>'1.Form Kehadiran'!B40</f>
        <v>1620010032</v>
      </c>
      <c r="C41" s="80" t="str">
        <f>'1.Form Kehadiran'!C40</f>
        <v>Yayuk Supriaty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137">
        <f t="shared" si="0"/>
        <v>0</v>
      </c>
      <c r="O41" s="137">
        <f t="shared" si="1"/>
        <v>0</v>
      </c>
    </row>
    <row r="42" spans="1:15" s="16" customFormat="1" x14ac:dyDescent="0.25">
      <c r="A42" s="9">
        <v>33</v>
      </c>
      <c r="B42" s="43">
        <f>'1.Form Kehadiran'!B41</f>
        <v>1620010033</v>
      </c>
      <c r="C42" s="80" t="str">
        <f>'1.Form Kehadiran'!C41</f>
        <v>Sisworo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137">
        <f t="shared" si="0"/>
        <v>0</v>
      </c>
      <c r="O42" s="137">
        <f t="shared" si="1"/>
        <v>0</v>
      </c>
    </row>
    <row r="43" spans="1:15" s="16" customFormat="1" x14ac:dyDescent="0.25">
      <c r="A43" s="9">
        <v>34</v>
      </c>
      <c r="B43" s="43">
        <f>'1.Form Kehadiran'!B42</f>
        <v>0</v>
      </c>
      <c r="C43" s="80" t="str">
        <f>'1.Form Kehadiran'!C42</f>
        <v/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137">
        <f t="shared" si="0"/>
        <v>0</v>
      </c>
      <c r="O43" s="137">
        <f t="shared" si="1"/>
        <v>0</v>
      </c>
    </row>
    <row r="44" spans="1:15" s="16" customFormat="1" x14ac:dyDescent="0.25">
      <c r="A44" s="9">
        <v>35</v>
      </c>
      <c r="B44" s="43">
        <f>'1.Form Kehadiran'!B43</f>
        <v>0</v>
      </c>
      <c r="C44" s="80" t="str">
        <f>'1.Form Kehadiran'!C43</f>
        <v/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137">
        <f t="shared" si="0"/>
        <v>0</v>
      </c>
      <c r="O44" s="137">
        <f t="shared" si="1"/>
        <v>0</v>
      </c>
    </row>
    <row r="45" spans="1:15" s="16" customFormat="1" x14ac:dyDescent="0.25">
      <c r="A45" s="9">
        <v>36</v>
      </c>
      <c r="B45" s="43">
        <f>'1.Form Kehadiran'!B44</f>
        <v>0</v>
      </c>
      <c r="C45" s="80" t="str">
        <f>'1.Form Kehadiran'!C44</f>
        <v/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137">
        <f t="shared" si="0"/>
        <v>0</v>
      </c>
      <c r="O45" s="137">
        <f t="shared" si="1"/>
        <v>0</v>
      </c>
    </row>
    <row r="46" spans="1:15" s="16" customFormat="1" x14ac:dyDescent="0.25">
      <c r="A46" s="9">
        <v>37</v>
      </c>
      <c r="B46" s="43">
        <f>'1.Form Kehadiran'!B45</f>
        <v>0</v>
      </c>
      <c r="C46" s="80" t="str">
        <f>'1.Form Kehadiran'!C45</f>
        <v/>
      </c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137">
        <f t="shared" si="0"/>
        <v>0</v>
      </c>
      <c r="O46" s="137">
        <f t="shared" si="1"/>
        <v>0</v>
      </c>
    </row>
    <row r="47" spans="1:15" s="16" customFormat="1" x14ac:dyDescent="0.25">
      <c r="A47" s="9">
        <v>38</v>
      </c>
      <c r="B47" s="43">
        <f>'1.Form Kehadiran'!B46</f>
        <v>0</v>
      </c>
      <c r="C47" s="80" t="str">
        <f>'1.Form Kehadiran'!C46</f>
        <v/>
      </c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137">
        <f t="shared" si="0"/>
        <v>0</v>
      </c>
      <c r="O47" s="137">
        <f t="shared" si="1"/>
        <v>0</v>
      </c>
    </row>
    <row r="48" spans="1:15" s="16" customFormat="1" x14ac:dyDescent="0.25">
      <c r="A48" s="9">
        <v>39</v>
      </c>
      <c r="B48" s="43">
        <f>'1.Form Kehadiran'!B47</f>
        <v>0</v>
      </c>
      <c r="C48" s="80" t="str">
        <f>'1.Form Kehadiran'!C47</f>
        <v/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137">
        <f t="shared" si="0"/>
        <v>0</v>
      </c>
      <c r="O48" s="137">
        <f t="shared" si="1"/>
        <v>0</v>
      </c>
    </row>
    <row r="49" spans="1:17" s="16" customFormat="1" x14ac:dyDescent="0.25">
      <c r="A49" s="9">
        <v>40</v>
      </c>
      <c r="B49" s="43">
        <f>'1.Form Kehadiran'!B48</f>
        <v>0</v>
      </c>
      <c r="C49" s="80" t="str">
        <f>'1.Form Kehadiran'!C48</f>
        <v/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137">
        <f t="shared" si="0"/>
        <v>0</v>
      </c>
      <c r="O49" s="137">
        <f t="shared" si="1"/>
        <v>0</v>
      </c>
    </row>
    <row r="50" spans="1:17" s="16" customFormat="1" x14ac:dyDescent="0.25">
      <c r="A50" s="9">
        <v>41</v>
      </c>
      <c r="B50" s="43">
        <f>'1.Form Kehadiran'!B49</f>
        <v>0</v>
      </c>
      <c r="C50" s="80" t="str">
        <f>'1.Form Kehadiran'!C49</f>
        <v/>
      </c>
      <c r="D50" s="76"/>
      <c r="E50" s="77"/>
      <c r="F50" s="76"/>
      <c r="G50" s="76"/>
      <c r="H50" s="76"/>
      <c r="I50" s="76"/>
      <c r="J50" s="76"/>
      <c r="K50" s="76"/>
      <c r="L50" s="77"/>
      <c r="M50" s="77"/>
      <c r="N50" s="137">
        <f t="shared" si="0"/>
        <v>0</v>
      </c>
      <c r="O50" s="137">
        <f t="shared" si="1"/>
        <v>0</v>
      </c>
    </row>
    <row r="51" spans="1:17" s="16" customFormat="1" x14ac:dyDescent="0.25">
      <c r="A51" s="9">
        <v>42</v>
      </c>
      <c r="B51" s="43">
        <f>'1.Form Kehadiran'!B50</f>
        <v>0</v>
      </c>
      <c r="C51" s="80" t="str">
        <f>'1.Form Kehadiran'!C50</f>
        <v/>
      </c>
      <c r="D51" s="76"/>
      <c r="E51" s="77"/>
      <c r="F51" s="76"/>
      <c r="G51" s="76"/>
      <c r="H51" s="76"/>
      <c r="I51" s="76"/>
      <c r="J51" s="76"/>
      <c r="K51" s="76"/>
      <c r="L51" s="77"/>
      <c r="M51" s="77"/>
      <c r="N51" s="137">
        <f t="shared" si="0"/>
        <v>0</v>
      </c>
      <c r="O51" s="137">
        <f t="shared" si="1"/>
        <v>0</v>
      </c>
    </row>
    <row r="52" spans="1:17" s="16" customFormat="1" x14ac:dyDescent="0.25">
      <c r="A52" s="9">
        <v>43</v>
      </c>
      <c r="B52" s="43">
        <f>'1.Form Kehadiran'!B51</f>
        <v>0</v>
      </c>
      <c r="C52" s="80" t="str">
        <f>'1.Form Kehadiran'!C51</f>
        <v/>
      </c>
      <c r="D52" s="78"/>
      <c r="E52" s="77"/>
      <c r="F52" s="78"/>
      <c r="G52" s="78"/>
      <c r="H52" s="78"/>
      <c r="I52" s="78"/>
      <c r="J52" s="78"/>
      <c r="K52" s="78"/>
      <c r="L52" s="77"/>
      <c r="M52" s="77"/>
      <c r="N52" s="137">
        <f t="shared" si="0"/>
        <v>0</v>
      </c>
      <c r="O52" s="137">
        <f t="shared" si="1"/>
        <v>0</v>
      </c>
    </row>
    <row r="53" spans="1:17" s="16" customFormat="1" x14ac:dyDescent="0.25">
      <c r="A53" s="9">
        <v>44</v>
      </c>
      <c r="B53" s="43">
        <f>'1.Form Kehadiran'!B52</f>
        <v>0</v>
      </c>
      <c r="C53" s="80" t="str">
        <f>'1.Form Kehadiran'!C52</f>
        <v/>
      </c>
      <c r="D53" s="78"/>
      <c r="E53" s="77"/>
      <c r="F53" s="78"/>
      <c r="G53" s="78"/>
      <c r="H53" s="78"/>
      <c r="I53" s="78"/>
      <c r="J53" s="78"/>
      <c r="K53" s="78"/>
      <c r="L53" s="77"/>
      <c r="M53" s="77"/>
      <c r="N53" s="137">
        <f t="shared" si="0"/>
        <v>0</v>
      </c>
      <c r="O53" s="137">
        <f t="shared" si="1"/>
        <v>0</v>
      </c>
    </row>
    <row r="54" spans="1:17" s="16" customFormat="1" x14ac:dyDescent="0.25">
      <c r="A54" s="9">
        <v>45</v>
      </c>
      <c r="B54" s="43">
        <f>'1.Form Kehadiran'!B53</f>
        <v>0</v>
      </c>
      <c r="C54" s="80" t="str">
        <f>'1.Form Kehadiran'!C53</f>
        <v/>
      </c>
      <c r="D54" s="78"/>
      <c r="E54" s="77"/>
      <c r="F54" s="78"/>
      <c r="G54" s="78"/>
      <c r="H54" s="78"/>
      <c r="I54" s="78"/>
      <c r="J54" s="78"/>
      <c r="K54" s="78"/>
      <c r="L54" s="77"/>
      <c r="M54" s="77"/>
      <c r="N54" s="137">
        <f t="shared" si="0"/>
        <v>0</v>
      </c>
      <c r="O54" s="137">
        <f t="shared" si="1"/>
        <v>0</v>
      </c>
    </row>
    <row r="55" spans="1:17" s="16" customFormat="1" x14ac:dyDescent="0.25">
      <c r="A55" s="9">
        <v>46</v>
      </c>
      <c r="B55" s="43">
        <f>'1.Form Kehadiran'!B54</f>
        <v>0</v>
      </c>
      <c r="C55" s="80" t="str">
        <f>'1.Form Kehadiran'!C54</f>
        <v/>
      </c>
      <c r="D55" s="78"/>
      <c r="E55" s="77"/>
      <c r="F55" s="78"/>
      <c r="G55" s="78"/>
      <c r="H55" s="78"/>
      <c r="I55" s="78"/>
      <c r="J55" s="78"/>
      <c r="K55" s="78"/>
      <c r="L55" s="77"/>
      <c r="M55" s="77"/>
      <c r="N55" s="137">
        <f t="shared" si="0"/>
        <v>0</v>
      </c>
      <c r="O55" s="137">
        <f t="shared" si="1"/>
        <v>0</v>
      </c>
    </row>
    <row r="56" spans="1:17" s="16" customFormat="1" x14ac:dyDescent="0.25">
      <c r="A56" s="9">
        <v>47</v>
      </c>
      <c r="B56" s="43">
        <f>'1.Form Kehadiran'!B55</f>
        <v>0</v>
      </c>
      <c r="C56" s="80" t="str">
        <f>'1.Form Kehadiran'!C55</f>
        <v/>
      </c>
      <c r="D56" s="78"/>
      <c r="E56" s="77"/>
      <c r="F56" s="78"/>
      <c r="G56" s="78"/>
      <c r="H56" s="78"/>
      <c r="I56" s="78"/>
      <c r="J56" s="78"/>
      <c r="K56" s="78"/>
      <c r="L56" s="77"/>
      <c r="M56" s="77"/>
      <c r="N56" s="137">
        <f t="shared" si="0"/>
        <v>0</v>
      </c>
      <c r="O56" s="137">
        <f t="shared" si="1"/>
        <v>0</v>
      </c>
    </row>
    <row r="57" spans="1:17" s="16" customFormat="1" x14ac:dyDescent="0.25">
      <c r="A57" s="9">
        <v>48</v>
      </c>
      <c r="B57" s="43">
        <f>'1.Form Kehadiran'!B56</f>
        <v>0</v>
      </c>
      <c r="C57" s="80" t="str">
        <f>'1.Form Kehadiran'!C56</f>
        <v/>
      </c>
      <c r="D57" s="78"/>
      <c r="E57" s="77"/>
      <c r="F57" s="78"/>
      <c r="G57" s="78"/>
      <c r="H57" s="78"/>
      <c r="I57" s="78"/>
      <c r="J57" s="78"/>
      <c r="K57" s="78"/>
      <c r="L57" s="77"/>
      <c r="M57" s="77"/>
      <c r="N57" s="137">
        <f t="shared" si="0"/>
        <v>0</v>
      </c>
      <c r="O57" s="137">
        <f t="shared" si="1"/>
        <v>0</v>
      </c>
    </row>
    <row r="58" spans="1:17" s="16" customFormat="1" ht="15" customHeight="1" x14ac:dyDescent="0.25">
      <c r="A58" s="49"/>
      <c r="B58" s="50"/>
      <c r="C58" s="29"/>
      <c r="D58" s="29"/>
      <c r="E58" s="30"/>
      <c r="F58" s="29"/>
      <c r="G58" s="29"/>
      <c r="H58" s="29"/>
      <c r="I58" s="29"/>
      <c r="J58" s="29"/>
      <c r="K58" s="29"/>
      <c r="L58" s="30"/>
      <c r="M58" s="156" t="s">
        <v>27</v>
      </c>
      <c r="N58" s="156"/>
      <c r="O58" s="156"/>
    </row>
    <row r="59" spans="1:17" s="16" customFormat="1" ht="15" customHeight="1" x14ac:dyDescent="0.25">
      <c r="A59" s="13"/>
      <c r="B59" s="48" t="s">
        <v>230</v>
      </c>
      <c r="C59" s="29"/>
      <c r="D59" s="29"/>
      <c r="E59" s="30"/>
      <c r="F59" s="29"/>
      <c r="G59" s="29"/>
      <c r="H59" s="29"/>
      <c r="I59" s="29"/>
      <c r="J59" s="29"/>
      <c r="K59" s="29"/>
      <c r="L59" s="30"/>
      <c r="M59" s="157" t="s">
        <v>28</v>
      </c>
      <c r="N59" s="157"/>
      <c r="O59" s="157"/>
    </row>
    <row r="60" spans="1:17" s="16" customFormat="1" ht="18.75" customHeight="1" x14ac:dyDescent="0.25">
      <c r="A60" s="13"/>
      <c r="B60" s="40"/>
      <c r="C60" s="29"/>
      <c r="D60" s="29"/>
      <c r="E60" s="30"/>
      <c r="F60" s="29"/>
      <c r="G60" s="29"/>
      <c r="H60" s="29"/>
      <c r="I60" s="29"/>
      <c r="J60" s="29"/>
      <c r="K60" s="29"/>
      <c r="L60" s="30"/>
      <c r="M60" s="157"/>
      <c r="N60" s="157"/>
      <c r="O60" s="157"/>
    </row>
    <row r="61" spans="1:17" s="16" customFormat="1" ht="14.4" x14ac:dyDescent="0.25">
      <c r="A61" s="40" t="s">
        <v>14</v>
      </c>
      <c r="B61" s="40"/>
      <c r="C61" s="29"/>
      <c r="D61" s="29"/>
      <c r="E61" s="30"/>
      <c r="F61" s="29"/>
      <c r="G61" s="29"/>
      <c r="H61" s="29"/>
      <c r="I61" s="29"/>
      <c r="J61" s="29"/>
      <c r="K61" s="29"/>
      <c r="L61" s="30"/>
      <c r="M61" s="157"/>
      <c r="N61" s="157"/>
      <c r="O61" s="157"/>
    </row>
    <row r="62" spans="1:17" s="16" customFormat="1" ht="6.75" customHeight="1" x14ac:dyDescent="0.25">
      <c r="A62" s="8"/>
      <c r="B62" s="2"/>
      <c r="C62" s="29"/>
      <c r="D62" s="29"/>
      <c r="E62" s="30"/>
      <c r="F62" s="29"/>
      <c r="G62" s="29"/>
      <c r="H62" s="29"/>
      <c r="I62" s="29"/>
      <c r="J62" s="29"/>
      <c r="K62" s="29"/>
      <c r="L62" s="30"/>
      <c r="M62" s="157"/>
      <c r="N62" s="157"/>
      <c r="O62" s="157"/>
    </row>
    <row r="63" spans="1:17" ht="14.4" x14ac:dyDescent="0.25">
      <c r="A63" s="8">
        <v>1</v>
      </c>
      <c r="B63" s="2" t="s">
        <v>31</v>
      </c>
      <c r="C63" s="48"/>
      <c r="D63" s="8">
        <v>6</v>
      </c>
      <c r="E63" s="2" t="s">
        <v>18</v>
      </c>
      <c r="F63" s="48"/>
      <c r="G63" s="48"/>
      <c r="H63" s="48"/>
      <c r="I63" s="48"/>
      <c r="J63" s="48"/>
      <c r="K63" s="48"/>
      <c r="L63" s="48"/>
      <c r="M63" s="15"/>
      <c r="N63" s="15"/>
      <c r="O63" s="15"/>
      <c r="P63" s="14"/>
      <c r="Q63" s="14"/>
    </row>
    <row r="64" spans="1:17" ht="14.4" x14ac:dyDescent="0.25">
      <c r="A64" s="8">
        <v>2</v>
      </c>
      <c r="B64" s="2" t="s">
        <v>15</v>
      </c>
      <c r="C64" s="15"/>
      <c r="D64" s="8">
        <v>7</v>
      </c>
      <c r="E64" s="2" t="s">
        <v>19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4"/>
      <c r="Q64" s="14"/>
    </row>
    <row r="65" spans="1:5" x14ac:dyDescent="0.25">
      <c r="A65" s="8">
        <v>3</v>
      </c>
      <c r="B65" s="2" t="s">
        <v>16</v>
      </c>
      <c r="D65" s="8">
        <v>8</v>
      </c>
      <c r="E65" s="2" t="s">
        <v>33</v>
      </c>
    </row>
    <row r="66" spans="1:5" x14ac:dyDescent="0.25">
      <c r="A66" s="8">
        <v>4</v>
      </c>
      <c r="B66" s="2" t="s">
        <v>17</v>
      </c>
      <c r="D66" s="8">
        <v>9</v>
      </c>
      <c r="E66" s="2" t="s">
        <v>34</v>
      </c>
    </row>
    <row r="67" spans="1:5" x14ac:dyDescent="0.25">
      <c r="A67" s="8">
        <v>5</v>
      </c>
      <c r="B67" s="2" t="s">
        <v>32</v>
      </c>
      <c r="D67" s="8">
        <v>10</v>
      </c>
      <c r="E67" s="2" t="s">
        <v>20</v>
      </c>
    </row>
    <row r="68" spans="1:5" x14ac:dyDescent="0.25">
      <c r="A68" s="2"/>
    </row>
    <row r="69" spans="1:5" x14ac:dyDescent="0.25">
      <c r="A69" s="2"/>
    </row>
    <row r="70" spans="1:5" x14ac:dyDescent="0.25">
      <c r="A70" s="2"/>
    </row>
    <row r="71" spans="1:5" x14ac:dyDescent="0.25">
      <c r="A71" s="2"/>
    </row>
    <row r="72" spans="1:5" x14ac:dyDescent="0.25">
      <c r="A72" s="2"/>
    </row>
    <row r="77" spans="1:5" ht="14.4" x14ac:dyDescent="0.25">
      <c r="A77" s="17"/>
    </row>
  </sheetData>
  <sheetProtection selectLockedCells="1"/>
  <mergeCells count="23">
    <mergeCell ref="A1:O1"/>
    <mergeCell ref="A2:B6"/>
    <mergeCell ref="D3:H3"/>
    <mergeCell ref="M58:O58"/>
    <mergeCell ref="M59:O62"/>
    <mergeCell ref="A8:A9"/>
    <mergeCell ref="B8:B9"/>
    <mergeCell ref="C8:C9"/>
    <mergeCell ref="D8:M8"/>
    <mergeCell ref="N8:N9"/>
    <mergeCell ref="O8:O9"/>
    <mergeCell ref="M3:O3"/>
    <mergeCell ref="M4:O4"/>
    <mergeCell ref="M5:O5"/>
    <mergeCell ref="M6:O6"/>
    <mergeCell ref="C2:O2"/>
    <mergeCell ref="D4:H4"/>
    <mergeCell ref="D5:H5"/>
    <mergeCell ref="D6:H6"/>
    <mergeCell ref="I3:L3"/>
    <mergeCell ref="I4:L4"/>
    <mergeCell ref="I5:L5"/>
    <mergeCell ref="I6:L6"/>
  </mergeCells>
  <printOptions horizontalCentered="1"/>
  <pageMargins left="0.11811023622047245" right="0.11811023622047245" top="0.11811023622047245" bottom="0.11811023622047245" header="0" footer="0"/>
  <pageSetup paperSize="256" scale="90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workbookViewId="0">
      <selection activeCell="D10" sqref="D10"/>
    </sheetView>
  </sheetViews>
  <sheetFormatPr defaultColWidth="9.33203125" defaultRowHeight="13.8" x14ac:dyDescent="0.25"/>
  <cols>
    <col min="1" max="1" width="5" style="8" customWidth="1"/>
    <col min="2" max="2" width="15.44140625" style="2" customWidth="1"/>
    <col min="3" max="3" width="28.77734375" style="2" customWidth="1"/>
    <col min="4" max="4" width="9.44140625" style="2" customWidth="1"/>
    <col min="5" max="5" width="14" style="2" customWidth="1"/>
    <col min="6" max="6" width="17.77734375" style="2" customWidth="1"/>
    <col min="7" max="7" width="20.77734375" style="2" customWidth="1"/>
    <col min="8" max="16384" width="9.33203125" style="2"/>
  </cols>
  <sheetData>
    <row r="1" spans="1:17" x14ac:dyDescent="0.25">
      <c r="A1" s="168" t="s">
        <v>210</v>
      </c>
      <c r="B1" s="168"/>
      <c r="C1" s="168"/>
    </row>
    <row r="2" spans="1:17" ht="15" customHeight="1" x14ac:dyDescent="0.25">
      <c r="A2" s="169"/>
      <c r="B2" s="169"/>
      <c r="C2" s="170" t="s">
        <v>0</v>
      </c>
      <c r="D2" s="170"/>
      <c r="E2" s="170"/>
      <c r="F2" s="170"/>
      <c r="G2" s="170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8.75" customHeight="1" x14ac:dyDescent="0.25">
      <c r="A3" s="169"/>
      <c r="B3" s="169"/>
      <c r="C3" s="122" t="s">
        <v>36</v>
      </c>
      <c r="D3" s="152" t="str">
        <f>'1.Form Kehadiran'!D3</f>
        <v>: Pascasarjana</v>
      </c>
      <c r="E3" s="152"/>
      <c r="F3" s="120" t="s">
        <v>10</v>
      </c>
      <c r="G3" s="121" t="str">
        <f>'1.Form Kehadiran'!F3</f>
        <v>: 07.30 - 10.00 WIB</v>
      </c>
    </row>
    <row r="4" spans="1:17" ht="18.75" customHeight="1" x14ac:dyDescent="0.25">
      <c r="A4" s="169"/>
      <c r="B4" s="169"/>
      <c r="C4" s="122" t="s">
        <v>35</v>
      </c>
      <c r="D4" s="171" t="str">
        <f>'1.Form Kehadiran'!D4</f>
        <v>: Kenotariatan</v>
      </c>
      <c r="E4" s="171"/>
      <c r="F4" s="120" t="s">
        <v>11</v>
      </c>
      <c r="G4" s="121" t="str">
        <f>'1.Form Kehadiran'!F4</f>
        <v>: 203</v>
      </c>
    </row>
    <row r="5" spans="1:17" ht="18.75" customHeight="1" x14ac:dyDescent="0.25">
      <c r="A5" s="169"/>
      <c r="B5" s="169"/>
      <c r="C5" s="122" t="s">
        <v>46</v>
      </c>
      <c r="D5" s="171" t="str">
        <f>'1.Form Kehadiran'!D5</f>
        <v xml:space="preserve">: </v>
      </c>
      <c r="E5" s="171"/>
      <c r="F5" s="120" t="s">
        <v>1</v>
      </c>
      <c r="G5" s="121" t="str">
        <f>'1.Form Kehadiran'!F5</f>
        <v>: I (Satu)</v>
      </c>
    </row>
    <row r="6" spans="1:17" ht="18.75" customHeight="1" x14ac:dyDescent="0.25">
      <c r="A6" s="169"/>
      <c r="B6" s="169"/>
      <c r="C6" s="122" t="s">
        <v>41</v>
      </c>
      <c r="D6" s="171" t="str">
        <f>'1.Form Kehadiran'!D6</f>
        <v xml:space="preserve">: </v>
      </c>
      <c r="E6" s="171"/>
      <c r="F6" s="120" t="s">
        <v>26</v>
      </c>
      <c r="G6" s="121" t="str">
        <f>'1.Form Kehadiran'!F6</f>
        <v>: A1</v>
      </c>
    </row>
    <row r="7" spans="1:17" ht="3" customHeight="1" x14ac:dyDescent="0.25">
      <c r="A7" s="71"/>
      <c r="B7" s="71"/>
      <c r="C7" s="58"/>
      <c r="D7" s="60"/>
      <c r="E7" s="60"/>
      <c r="F7" s="58"/>
      <c r="G7" s="59"/>
    </row>
    <row r="8" spans="1:17" s="3" customFormat="1" ht="15" customHeight="1" x14ac:dyDescent="0.25">
      <c r="A8" s="44" t="s">
        <v>12</v>
      </c>
      <c r="B8" s="44" t="s">
        <v>13</v>
      </c>
      <c r="C8" s="44" t="s">
        <v>29</v>
      </c>
      <c r="D8" s="44" t="s">
        <v>37</v>
      </c>
      <c r="E8" s="44" t="s">
        <v>23</v>
      </c>
      <c r="F8" s="44" t="s">
        <v>38</v>
      </c>
      <c r="G8" s="33" t="s">
        <v>39</v>
      </c>
    </row>
    <row r="9" spans="1:17" s="3" customFormat="1" ht="14.1" customHeight="1" x14ac:dyDescent="0.25">
      <c r="A9" s="43">
        <v>1</v>
      </c>
      <c r="B9" s="43">
        <f>'1.Form Kehadiran'!B9</f>
        <v>1620020001</v>
      </c>
      <c r="C9" s="83" t="str">
        <f>'1.Form Kehadiran'!C9</f>
        <v>Ibrah Parlindungan Hasibuan</v>
      </c>
      <c r="D9" s="82">
        <v>80</v>
      </c>
      <c r="E9" s="84">
        <f>D9*40%</f>
        <v>32</v>
      </c>
      <c r="F9" s="83"/>
      <c r="G9" s="33"/>
    </row>
    <row r="10" spans="1:17" s="3" customFormat="1" ht="14.1" customHeight="1" x14ac:dyDescent="0.25">
      <c r="A10" s="43">
        <v>2</v>
      </c>
      <c r="B10" s="43">
        <f>'1.Form Kehadiran'!B10</f>
        <v>1620010002</v>
      </c>
      <c r="C10" s="83" t="str">
        <f>'1.Form Kehadiran'!C10</f>
        <v>Rendhi Prabowo</v>
      </c>
      <c r="D10" s="82">
        <v>90</v>
      </c>
      <c r="E10" s="84">
        <f t="shared" ref="E10:E56" si="0">D10*40%</f>
        <v>36</v>
      </c>
      <c r="F10" s="83"/>
      <c r="G10" s="33"/>
    </row>
    <row r="11" spans="1:17" s="3" customFormat="1" ht="14.1" customHeight="1" x14ac:dyDescent="0.25">
      <c r="A11" s="43">
        <v>3</v>
      </c>
      <c r="B11" s="43">
        <f>'1.Form Kehadiran'!B11</f>
        <v>1620010003</v>
      </c>
      <c r="C11" s="83" t="str">
        <f>'1.Form Kehadiran'!C11</f>
        <v>Junaidi Lubis</v>
      </c>
      <c r="D11" s="82"/>
      <c r="E11" s="84">
        <f t="shared" si="0"/>
        <v>0</v>
      </c>
      <c r="F11" s="83"/>
      <c r="G11" s="33"/>
    </row>
    <row r="12" spans="1:17" s="3" customFormat="1" ht="14.1" customHeight="1" x14ac:dyDescent="0.25">
      <c r="A12" s="43">
        <v>4</v>
      </c>
      <c r="B12" s="43">
        <f>'1.Form Kehadiran'!B12</f>
        <v>1620010004</v>
      </c>
      <c r="C12" s="83" t="str">
        <f>'1.Form Kehadiran'!C12</f>
        <v>Nurkholis</v>
      </c>
      <c r="D12" s="82"/>
      <c r="E12" s="84">
        <f t="shared" si="0"/>
        <v>0</v>
      </c>
      <c r="F12" s="83"/>
      <c r="G12" s="33"/>
    </row>
    <row r="13" spans="1:17" s="3" customFormat="1" ht="14.1" customHeight="1" x14ac:dyDescent="0.25">
      <c r="A13" s="43">
        <v>5</v>
      </c>
      <c r="B13" s="43">
        <f>'1.Form Kehadiran'!B13</f>
        <v>1620010005</v>
      </c>
      <c r="C13" s="83" t="str">
        <f>'1.Form Kehadiran'!C13</f>
        <v>Hairun Edi Sidauruk</v>
      </c>
      <c r="D13" s="82"/>
      <c r="E13" s="84">
        <f t="shared" si="0"/>
        <v>0</v>
      </c>
      <c r="F13" s="83"/>
      <c r="G13" s="33"/>
    </row>
    <row r="14" spans="1:17" s="3" customFormat="1" ht="14.1" customHeight="1" x14ac:dyDescent="0.25">
      <c r="A14" s="43">
        <v>6</v>
      </c>
      <c r="B14" s="43">
        <f>'1.Form Kehadiran'!B14</f>
        <v>1620010006</v>
      </c>
      <c r="C14" s="83" t="str">
        <f>'1.Form Kehadiran'!C14</f>
        <v>Bakhdaruddin</v>
      </c>
      <c r="D14" s="82"/>
      <c r="E14" s="84">
        <f t="shared" si="0"/>
        <v>0</v>
      </c>
      <c r="F14" s="83"/>
      <c r="G14" s="33"/>
    </row>
    <row r="15" spans="1:17" s="3" customFormat="1" ht="14.1" customHeight="1" x14ac:dyDescent="0.25">
      <c r="A15" s="43">
        <v>7</v>
      </c>
      <c r="B15" s="43">
        <f>'1.Form Kehadiran'!B15</f>
        <v>1620010007</v>
      </c>
      <c r="C15" s="83" t="str">
        <f>'1.Form Kehadiran'!C15</f>
        <v>Susilawati, S.Hi</v>
      </c>
      <c r="D15" s="82"/>
      <c r="E15" s="84">
        <f t="shared" si="0"/>
        <v>0</v>
      </c>
      <c r="F15" s="83"/>
      <c r="G15" s="33"/>
    </row>
    <row r="16" spans="1:17" s="3" customFormat="1" ht="14.1" customHeight="1" x14ac:dyDescent="0.25">
      <c r="A16" s="43">
        <v>8</v>
      </c>
      <c r="B16" s="43">
        <f>'1.Form Kehadiran'!B16</f>
        <v>1620010008</v>
      </c>
      <c r="C16" s="83" t="str">
        <f>'1.Form Kehadiran'!C16</f>
        <v>Rasfadli</v>
      </c>
      <c r="D16" s="82"/>
      <c r="E16" s="84">
        <f t="shared" si="0"/>
        <v>0</v>
      </c>
      <c r="F16" s="83"/>
      <c r="G16" s="33"/>
    </row>
    <row r="17" spans="1:7" s="3" customFormat="1" ht="14.1" customHeight="1" x14ac:dyDescent="0.25">
      <c r="A17" s="43">
        <v>9</v>
      </c>
      <c r="B17" s="43">
        <f>'1.Form Kehadiran'!B17</f>
        <v>1620010009</v>
      </c>
      <c r="C17" s="83" t="str">
        <f>'1.Form Kehadiran'!C17</f>
        <v>Leni Indrayani</v>
      </c>
      <c r="D17" s="82"/>
      <c r="E17" s="84">
        <f t="shared" si="0"/>
        <v>0</v>
      </c>
      <c r="F17" s="83"/>
      <c r="G17" s="33"/>
    </row>
    <row r="18" spans="1:7" s="3" customFormat="1" ht="14.1" customHeight="1" x14ac:dyDescent="0.25">
      <c r="A18" s="43">
        <v>10</v>
      </c>
      <c r="B18" s="43">
        <f>'1.Form Kehadiran'!B18</f>
        <v>1620010010</v>
      </c>
      <c r="C18" s="83" t="str">
        <f>'1.Form Kehadiran'!C18</f>
        <v>Jhoni Fernando Sinaga</v>
      </c>
      <c r="D18" s="82"/>
      <c r="E18" s="84">
        <f t="shared" si="0"/>
        <v>0</v>
      </c>
      <c r="F18" s="83"/>
      <c r="G18" s="33"/>
    </row>
    <row r="19" spans="1:7" s="3" customFormat="1" ht="14.1" customHeight="1" x14ac:dyDescent="0.25">
      <c r="A19" s="43">
        <v>11</v>
      </c>
      <c r="B19" s="43">
        <f>'1.Form Kehadiran'!B19</f>
        <v>1620010011</v>
      </c>
      <c r="C19" s="83" t="str">
        <f>'1.Form Kehadiran'!C19</f>
        <v>Budi Darmansyah Simanungkalit</v>
      </c>
      <c r="D19" s="82"/>
      <c r="E19" s="84">
        <f t="shared" si="0"/>
        <v>0</v>
      </c>
      <c r="F19" s="83"/>
      <c r="G19" s="33"/>
    </row>
    <row r="20" spans="1:7" s="3" customFormat="1" ht="14.1" customHeight="1" x14ac:dyDescent="0.25">
      <c r="A20" s="43">
        <v>12</v>
      </c>
      <c r="B20" s="43">
        <f>'1.Form Kehadiran'!B20</f>
        <v>1620010012</v>
      </c>
      <c r="C20" s="83" t="str">
        <f>'1.Form Kehadiran'!C20</f>
        <v>Quadi Azam</v>
      </c>
      <c r="D20" s="82"/>
      <c r="E20" s="84">
        <f t="shared" si="0"/>
        <v>0</v>
      </c>
      <c r="F20" s="83"/>
      <c r="G20" s="33"/>
    </row>
    <row r="21" spans="1:7" s="3" customFormat="1" ht="14.1" customHeight="1" x14ac:dyDescent="0.25">
      <c r="A21" s="43">
        <v>13</v>
      </c>
      <c r="B21" s="43">
        <f>'1.Form Kehadiran'!B21</f>
        <v>1620010013</v>
      </c>
      <c r="C21" s="83" t="str">
        <f>'1.Form Kehadiran'!C21</f>
        <v>Armada Ash Siddiqi ,Sh</v>
      </c>
      <c r="D21" s="82"/>
      <c r="E21" s="84">
        <f t="shared" si="0"/>
        <v>0</v>
      </c>
      <c r="F21" s="83"/>
      <c r="G21" s="33"/>
    </row>
    <row r="22" spans="1:7" s="3" customFormat="1" ht="14.1" customHeight="1" x14ac:dyDescent="0.25">
      <c r="A22" s="43">
        <v>14</v>
      </c>
      <c r="B22" s="43">
        <f>'1.Form Kehadiran'!B22</f>
        <v>1620010014</v>
      </c>
      <c r="C22" s="83" t="str">
        <f>'1.Form Kehadiran'!C22</f>
        <v>Ricky Hafizh Hanafi</v>
      </c>
      <c r="D22" s="82"/>
      <c r="E22" s="84">
        <f t="shared" si="0"/>
        <v>0</v>
      </c>
      <c r="F22" s="83"/>
      <c r="G22" s="33"/>
    </row>
    <row r="23" spans="1:7" s="3" customFormat="1" ht="14.1" customHeight="1" x14ac:dyDescent="0.25">
      <c r="A23" s="43">
        <v>15</v>
      </c>
      <c r="B23" s="43">
        <f>'1.Form Kehadiran'!B23</f>
        <v>1620010015</v>
      </c>
      <c r="C23" s="83" t="str">
        <f>'1.Form Kehadiran'!C23</f>
        <v>Dhifa Udayana Putra</v>
      </c>
      <c r="D23" s="82"/>
      <c r="E23" s="84">
        <f t="shared" si="0"/>
        <v>0</v>
      </c>
      <c r="F23" s="83"/>
      <c r="G23" s="33"/>
    </row>
    <row r="24" spans="1:7" s="3" customFormat="1" ht="14.1" customHeight="1" x14ac:dyDescent="0.25">
      <c r="A24" s="43">
        <v>16</v>
      </c>
      <c r="B24" s="43">
        <f>'1.Form Kehadiran'!B24</f>
        <v>1620010016</v>
      </c>
      <c r="C24" s="83" t="str">
        <f>'1.Form Kehadiran'!C24</f>
        <v>Ali Akbar Nasution</v>
      </c>
      <c r="D24" s="82"/>
      <c r="E24" s="84">
        <f t="shared" si="0"/>
        <v>0</v>
      </c>
      <c r="F24" s="83"/>
      <c r="G24" s="33"/>
    </row>
    <row r="25" spans="1:7" s="3" customFormat="1" ht="14.1" customHeight="1" x14ac:dyDescent="0.25">
      <c r="A25" s="43">
        <v>17</v>
      </c>
      <c r="B25" s="43">
        <f>'1.Form Kehadiran'!B25</f>
        <v>1620010017</v>
      </c>
      <c r="C25" s="83" t="str">
        <f>'1.Form Kehadiran'!C25</f>
        <v>Ismail Koto</v>
      </c>
      <c r="D25" s="82"/>
      <c r="E25" s="84">
        <f t="shared" si="0"/>
        <v>0</v>
      </c>
      <c r="F25" s="83"/>
      <c r="G25" s="33"/>
    </row>
    <row r="26" spans="1:7" s="3" customFormat="1" ht="14.1" customHeight="1" x14ac:dyDescent="0.25">
      <c r="A26" s="43">
        <v>18</v>
      </c>
      <c r="B26" s="43">
        <f>'1.Form Kehadiran'!B26</f>
        <v>1620010018</v>
      </c>
      <c r="C26" s="83" t="str">
        <f>'1.Form Kehadiran'!C26</f>
        <v>Rayani Saragih</v>
      </c>
      <c r="D26" s="82"/>
      <c r="E26" s="84">
        <f t="shared" si="0"/>
        <v>0</v>
      </c>
      <c r="F26" s="83"/>
      <c r="G26" s="33"/>
    </row>
    <row r="27" spans="1:7" s="3" customFormat="1" ht="14.1" customHeight="1" x14ac:dyDescent="0.25">
      <c r="A27" s="43">
        <v>19</v>
      </c>
      <c r="B27" s="43">
        <f>'1.Form Kehadiran'!B27</f>
        <v>1620010019</v>
      </c>
      <c r="C27" s="83" t="str">
        <f>'1.Form Kehadiran'!C27</f>
        <v>Ulfa Hudayah</v>
      </c>
      <c r="D27" s="82"/>
      <c r="E27" s="84">
        <f t="shared" si="0"/>
        <v>0</v>
      </c>
      <c r="F27" s="83"/>
      <c r="G27" s="33"/>
    </row>
    <row r="28" spans="1:7" s="3" customFormat="1" ht="14.1" customHeight="1" x14ac:dyDescent="0.25">
      <c r="A28" s="43">
        <v>20</v>
      </c>
      <c r="B28" s="43">
        <f>'1.Form Kehadiran'!B28</f>
        <v>1620010020</v>
      </c>
      <c r="C28" s="83" t="str">
        <f>'1.Form Kehadiran'!C28</f>
        <v>Ilham Partaonan</v>
      </c>
      <c r="D28" s="82"/>
      <c r="E28" s="84">
        <f t="shared" si="0"/>
        <v>0</v>
      </c>
      <c r="F28" s="83"/>
      <c r="G28" s="33"/>
    </row>
    <row r="29" spans="1:7" s="3" customFormat="1" ht="14.1" customHeight="1" x14ac:dyDescent="0.25">
      <c r="A29" s="43">
        <v>21</v>
      </c>
      <c r="B29" s="43">
        <f>'1.Form Kehadiran'!B29</f>
        <v>1620010021</v>
      </c>
      <c r="C29" s="83" t="str">
        <f>'1.Form Kehadiran'!C29</f>
        <v>Fauzi Muhammad</v>
      </c>
      <c r="D29" s="82"/>
      <c r="E29" s="84">
        <f t="shared" si="0"/>
        <v>0</v>
      </c>
      <c r="F29" s="83"/>
      <c r="G29" s="33"/>
    </row>
    <row r="30" spans="1:7" s="3" customFormat="1" ht="14.1" customHeight="1" x14ac:dyDescent="0.25">
      <c r="A30" s="43">
        <v>22</v>
      </c>
      <c r="B30" s="43">
        <f>'1.Form Kehadiran'!B30</f>
        <v>1620010022</v>
      </c>
      <c r="C30" s="83" t="str">
        <f>'1.Form Kehadiran'!C30</f>
        <v>Juliya Maria</v>
      </c>
      <c r="D30" s="82"/>
      <c r="E30" s="84">
        <f t="shared" si="0"/>
        <v>0</v>
      </c>
      <c r="F30" s="83"/>
      <c r="G30" s="33"/>
    </row>
    <row r="31" spans="1:7" s="3" customFormat="1" ht="14.1" customHeight="1" x14ac:dyDescent="0.25">
      <c r="A31" s="43">
        <v>23</v>
      </c>
      <c r="B31" s="43">
        <f>'1.Form Kehadiran'!B31</f>
        <v>1620010023</v>
      </c>
      <c r="C31" s="83" t="str">
        <f>'1.Form Kehadiran'!C31</f>
        <v>Mardan Hanafi</v>
      </c>
      <c r="D31" s="82"/>
      <c r="E31" s="84">
        <f t="shared" si="0"/>
        <v>0</v>
      </c>
      <c r="F31" s="83"/>
      <c r="G31" s="33"/>
    </row>
    <row r="32" spans="1:7" s="3" customFormat="1" ht="14.1" customHeight="1" x14ac:dyDescent="0.25">
      <c r="A32" s="43">
        <v>24</v>
      </c>
      <c r="B32" s="43">
        <f>'1.Form Kehadiran'!B32</f>
        <v>1620010024</v>
      </c>
      <c r="C32" s="83" t="str">
        <f>'1.Form Kehadiran'!C32</f>
        <v>Biner Nuke Rezeki</v>
      </c>
      <c r="D32" s="82"/>
      <c r="E32" s="84">
        <f t="shared" si="0"/>
        <v>0</v>
      </c>
      <c r="F32" s="83"/>
      <c r="G32" s="33"/>
    </row>
    <row r="33" spans="1:7" s="3" customFormat="1" ht="14.1" customHeight="1" x14ac:dyDescent="0.25">
      <c r="A33" s="43">
        <v>25</v>
      </c>
      <c r="B33" s="43">
        <f>'1.Form Kehadiran'!B33</f>
        <v>1620010025</v>
      </c>
      <c r="C33" s="83" t="str">
        <f>'1.Form Kehadiran'!C33</f>
        <v>Saba'Aro Zendrato</v>
      </c>
      <c r="D33" s="82"/>
      <c r="E33" s="84">
        <f t="shared" si="0"/>
        <v>0</v>
      </c>
      <c r="F33" s="83"/>
      <c r="G33" s="33"/>
    </row>
    <row r="34" spans="1:7" s="3" customFormat="1" ht="14.1" customHeight="1" x14ac:dyDescent="0.25">
      <c r="A34" s="43">
        <v>26</v>
      </c>
      <c r="B34" s="43">
        <f>'1.Form Kehadiran'!B34</f>
        <v>1620010026</v>
      </c>
      <c r="C34" s="83" t="str">
        <f>'1.Form Kehadiran'!C34</f>
        <v>Muhammad Ali Hanafiah Al Hasnan</v>
      </c>
      <c r="D34" s="82"/>
      <c r="E34" s="84">
        <f t="shared" si="0"/>
        <v>0</v>
      </c>
      <c r="F34" s="83"/>
      <c r="G34" s="33"/>
    </row>
    <row r="35" spans="1:7" s="3" customFormat="1" ht="14.1" customHeight="1" x14ac:dyDescent="0.25">
      <c r="A35" s="43">
        <v>27</v>
      </c>
      <c r="B35" s="43">
        <f>'1.Form Kehadiran'!B35</f>
        <v>1620010027</v>
      </c>
      <c r="C35" s="83" t="str">
        <f>'1.Form Kehadiran'!C35</f>
        <v>Kennedy Nasib P. Sibarani</v>
      </c>
      <c r="D35" s="82"/>
      <c r="E35" s="84">
        <f t="shared" si="0"/>
        <v>0</v>
      </c>
      <c r="F35" s="83"/>
      <c r="G35" s="33"/>
    </row>
    <row r="36" spans="1:7" s="3" customFormat="1" ht="14.1" customHeight="1" x14ac:dyDescent="0.25">
      <c r="A36" s="43">
        <v>28</v>
      </c>
      <c r="B36" s="43">
        <f>'1.Form Kehadiran'!B36</f>
        <v>1620010028</v>
      </c>
      <c r="C36" s="83" t="str">
        <f>'1.Form Kehadiran'!C36</f>
        <v>Supardi, Sh</v>
      </c>
      <c r="D36" s="82"/>
      <c r="E36" s="84">
        <f t="shared" si="0"/>
        <v>0</v>
      </c>
      <c r="F36" s="83"/>
      <c r="G36" s="33"/>
    </row>
    <row r="37" spans="1:7" s="3" customFormat="1" ht="14.1" customHeight="1" x14ac:dyDescent="0.25">
      <c r="A37" s="43">
        <v>29</v>
      </c>
      <c r="B37" s="43">
        <f>'1.Form Kehadiran'!B37</f>
        <v>1620010029</v>
      </c>
      <c r="C37" s="83" t="str">
        <f>'1.Form Kehadiran'!C37</f>
        <v>Arief Pratomo</v>
      </c>
      <c r="D37" s="82"/>
      <c r="E37" s="84">
        <f t="shared" si="0"/>
        <v>0</v>
      </c>
      <c r="F37" s="83"/>
      <c r="G37" s="33"/>
    </row>
    <row r="38" spans="1:7" s="3" customFormat="1" ht="14.1" customHeight="1" x14ac:dyDescent="0.25">
      <c r="A38" s="43">
        <v>30</v>
      </c>
      <c r="B38" s="43">
        <f>'1.Form Kehadiran'!B38</f>
        <v>1620010030</v>
      </c>
      <c r="C38" s="83" t="str">
        <f>'1.Form Kehadiran'!C38</f>
        <v>Richa Permata Sari</v>
      </c>
      <c r="D38" s="82"/>
      <c r="E38" s="84">
        <f t="shared" si="0"/>
        <v>0</v>
      </c>
      <c r="F38" s="83"/>
      <c r="G38" s="33"/>
    </row>
    <row r="39" spans="1:7" s="3" customFormat="1" ht="14.1" customHeight="1" x14ac:dyDescent="0.25">
      <c r="A39" s="43">
        <v>31</v>
      </c>
      <c r="B39" s="43">
        <f>'1.Form Kehadiran'!B39</f>
        <v>1620010031</v>
      </c>
      <c r="C39" s="83" t="str">
        <f>'1.Form Kehadiran'!C39</f>
        <v>Rahmad Yusup Simamora</v>
      </c>
      <c r="D39" s="82"/>
      <c r="E39" s="84">
        <f t="shared" si="0"/>
        <v>0</v>
      </c>
      <c r="F39" s="83"/>
      <c r="G39" s="33"/>
    </row>
    <row r="40" spans="1:7" s="3" customFormat="1" ht="14.1" customHeight="1" x14ac:dyDescent="0.25">
      <c r="A40" s="43">
        <v>32</v>
      </c>
      <c r="B40" s="43">
        <f>'1.Form Kehadiran'!B40</f>
        <v>1620010032</v>
      </c>
      <c r="C40" s="83" t="str">
        <f>'1.Form Kehadiran'!C40</f>
        <v>Yayuk Supriaty</v>
      </c>
      <c r="D40" s="82"/>
      <c r="E40" s="84">
        <f t="shared" si="0"/>
        <v>0</v>
      </c>
      <c r="F40" s="83"/>
      <c r="G40" s="33"/>
    </row>
    <row r="41" spans="1:7" s="3" customFormat="1" ht="14.1" customHeight="1" x14ac:dyDescent="0.25">
      <c r="A41" s="43">
        <v>33</v>
      </c>
      <c r="B41" s="43">
        <f>'1.Form Kehadiran'!B41</f>
        <v>1620010033</v>
      </c>
      <c r="C41" s="83" t="str">
        <f>'1.Form Kehadiran'!C41</f>
        <v>Sisworo</v>
      </c>
      <c r="D41" s="82"/>
      <c r="E41" s="84">
        <f t="shared" si="0"/>
        <v>0</v>
      </c>
      <c r="F41" s="83"/>
      <c r="G41" s="33"/>
    </row>
    <row r="42" spans="1:7" s="3" customFormat="1" ht="14.1" customHeight="1" x14ac:dyDescent="0.25">
      <c r="A42" s="43">
        <v>34</v>
      </c>
      <c r="B42" s="43">
        <f>'1.Form Kehadiran'!B42</f>
        <v>0</v>
      </c>
      <c r="C42" s="83" t="str">
        <f>'1.Form Kehadiran'!C42</f>
        <v/>
      </c>
      <c r="D42" s="82"/>
      <c r="E42" s="84">
        <f t="shared" si="0"/>
        <v>0</v>
      </c>
      <c r="F42" s="83"/>
      <c r="G42" s="33"/>
    </row>
    <row r="43" spans="1:7" s="3" customFormat="1" ht="14.1" customHeight="1" x14ac:dyDescent="0.25">
      <c r="A43" s="43">
        <v>35</v>
      </c>
      <c r="B43" s="43">
        <f>'1.Form Kehadiran'!B43</f>
        <v>0</v>
      </c>
      <c r="C43" s="83" t="str">
        <f>'1.Form Kehadiran'!C43</f>
        <v/>
      </c>
      <c r="D43" s="82"/>
      <c r="E43" s="84">
        <f t="shared" si="0"/>
        <v>0</v>
      </c>
      <c r="F43" s="83"/>
      <c r="G43" s="33"/>
    </row>
    <row r="44" spans="1:7" s="3" customFormat="1" ht="14.1" customHeight="1" x14ac:dyDescent="0.25">
      <c r="A44" s="43">
        <v>36</v>
      </c>
      <c r="B44" s="43">
        <f>'1.Form Kehadiran'!B44</f>
        <v>0</v>
      </c>
      <c r="C44" s="83" t="str">
        <f>'1.Form Kehadiran'!C44</f>
        <v/>
      </c>
      <c r="D44" s="82"/>
      <c r="E44" s="84">
        <f t="shared" si="0"/>
        <v>0</v>
      </c>
      <c r="F44" s="83"/>
      <c r="G44" s="33"/>
    </row>
    <row r="45" spans="1:7" s="3" customFormat="1" ht="14.1" customHeight="1" x14ac:dyDescent="0.25">
      <c r="A45" s="43">
        <v>37</v>
      </c>
      <c r="B45" s="43">
        <f>'1.Form Kehadiran'!B45</f>
        <v>0</v>
      </c>
      <c r="C45" s="83" t="str">
        <f>'1.Form Kehadiran'!C45</f>
        <v/>
      </c>
      <c r="D45" s="82"/>
      <c r="E45" s="84">
        <f t="shared" si="0"/>
        <v>0</v>
      </c>
      <c r="F45" s="83"/>
      <c r="G45" s="33"/>
    </row>
    <row r="46" spans="1:7" s="3" customFormat="1" ht="14.1" customHeight="1" x14ac:dyDescent="0.25">
      <c r="A46" s="43">
        <v>38</v>
      </c>
      <c r="B46" s="43">
        <f>'1.Form Kehadiran'!B46</f>
        <v>0</v>
      </c>
      <c r="C46" s="83" t="str">
        <f>'1.Form Kehadiran'!C46</f>
        <v/>
      </c>
      <c r="D46" s="82"/>
      <c r="E46" s="84">
        <f t="shared" si="0"/>
        <v>0</v>
      </c>
      <c r="F46" s="83"/>
      <c r="G46" s="33"/>
    </row>
    <row r="47" spans="1:7" s="3" customFormat="1" ht="14.1" customHeight="1" x14ac:dyDescent="0.25">
      <c r="A47" s="43">
        <v>39</v>
      </c>
      <c r="B47" s="43">
        <f>'1.Form Kehadiran'!B47</f>
        <v>0</v>
      </c>
      <c r="C47" s="83" t="str">
        <f>'1.Form Kehadiran'!C47</f>
        <v/>
      </c>
      <c r="D47" s="82"/>
      <c r="E47" s="84">
        <f t="shared" si="0"/>
        <v>0</v>
      </c>
      <c r="F47" s="83"/>
      <c r="G47" s="33"/>
    </row>
    <row r="48" spans="1:7" s="3" customFormat="1" ht="14.1" customHeight="1" x14ac:dyDescent="0.25">
      <c r="A48" s="43">
        <v>40</v>
      </c>
      <c r="B48" s="43">
        <f>'1.Form Kehadiran'!B48</f>
        <v>0</v>
      </c>
      <c r="C48" s="83" t="str">
        <f>'1.Form Kehadiran'!C48</f>
        <v/>
      </c>
      <c r="D48" s="82"/>
      <c r="E48" s="84">
        <f t="shared" si="0"/>
        <v>0</v>
      </c>
      <c r="F48" s="83"/>
      <c r="G48" s="33"/>
    </row>
    <row r="49" spans="1:7" s="3" customFormat="1" ht="14.1" customHeight="1" x14ac:dyDescent="0.25">
      <c r="A49" s="43">
        <v>41</v>
      </c>
      <c r="B49" s="43">
        <f>'1.Form Kehadiran'!B49</f>
        <v>0</v>
      </c>
      <c r="C49" s="83" t="str">
        <f>'1.Form Kehadiran'!C49</f>
        <v/>
      </c>
      <c r="D49" s="82"/>
      <c r="E49" s="84">
        <f t="shared" si="0"/>
        <v>0</v>
      </c>
      <c r="F49" s="83"/>
      <c r="G49" s="33"/>
    </row>
    <row r="50" spans="1:7" s="3" customFormat="1" ht="14.1" customHeight="1" x14ac:dyDescent="0.25">
      <c r="A50" s="43">
        <v>42</v>
      </c>
      <c r="B50" s="43">
        <f>'1.Form Kehadiran'!B50</f>
        <v>0</v>
      </c>
      <c r="C50" s="83" t="str">
        <f>'1.Form Kehadiran'!C50</f>
        <v/>
      </c>
      <c r="D50" s="82"/>
      <c r="E50" s="84">
        <f t="shared" si="0"/>
        <v>0</v>
      </c>
      <c r="F50" s="83"/>
      <c r="G50" s="33"/>
    </row>
    <row r="51" spans="1:7" s="3" customFormat="1" ht="14.1" customHeight="1" x14ac:dyDescent="0.25">
      <c r="A51" s="43">
        <v>43</v>
      </c>
      <c r="B51" s="43">
        <f>'1.Form Kehadiran'!B51</f>
        <v>0</v>
      </c>
      <c r="C51" s="83" t="str">
        <f>'1.Form Kehadiran'!C51</f>
        <v/>
      </c>
      <c r="D51" s="82"/>
      <c r="E51" s="84">
        <f t="shared" si="0"/>
        <v>0</v>
      </c>
      <c r="F51" s="83"/>
      <c r="G51" s="33"/>
    </row>
    <row r="52" spans="1:7" s="3" customFormat="1" ht="14.1" customHeight="1" x14ac:dyDescent="0.25">
      <c r="A52" s="43">
        <v>44</v>
      </c>
      <c r="B52" s="43">
        <f>'1.Form Kehadiran'!B52</f>
        <v>0</v>
      </c>
      <c r="C52" s="83" t="str">
        <f>'1.Form Kehadiran'!C52</f>
        <v/>
      </c>
      <c r="D52" s="82"/>
      <c r="E52" s="84">
        <f t="shared" si="0"/>
        <v>0</v>
      </c>
      <c r="F52" s="83"/>
      <c r="G52" s="33"/>
    </row>
    <row r="53" spans="1:7" s="3" customFormat="1" ht="14.1" customHeight="1" x14ac:dyDescent="0.25">
      <c r="A53" s="43">
        <v>45</v>
      </c>
      <c r="B53" s="43">
        <f>'1.Form Kehadiran'!B53</f>
        <v>0</v>
      </c>
      <c r="C53" s="83" t="str">
        <f>'1.Form Kehadiran'!C53</f>
        <v/>
      </c>
      <c r="D53" s="82"/>
      <c r="E53" s="84">
        <f t="shared" si="0"/>
        <v>0</v>
      </c>
      <c r="F53" s="83"/>
      <c r="G53" s="33"/>
    </row>
    <row r="54" spans="1:7" s="3" customFormat="1" ht="14.1" customHeight="1" x14ac:dyDescent="0.25">
      <c r="A54" s="43">
        <v>46</v>
      </c>
      <c r="B54" s="43">
        <f>'1.Form Kehadiran'!B54</f>
        <v>0</v>
      </c>
      <c r="C54" s="83" t="str">
        <f>'1.Form Kehadiran'!C54</f>
        <v/>
      </c>
      <c r="D54" s="82"/>
      <c r="E54" s="84">
        <f t="shared" si="0"/>
        <v>0</v>
      </c>
      <c r="F54" s="83"/>
      <c r="G54" s="33"/>
    </row>
    <row r="55" spans="1:7" s="3" customFormat="1" ht="14.1" customHeight="1" x14ac:dyDescent="0.25">
      <c r="A55" s="43">
        <v>47</v>
      </c>
      <c r="B55" s="43">
        <f>'1.Form Kehadiran'!B55</f>
        <v>0</v>
      </c>
      <c r="C55" s="83" t="str">
        <f>'1.Form Kehadiran'!C55</f>
        <v/>
      </c>
      <c r="D55" s="82"/>
      <c r="E55" s="84">
        <f t="shared" si="0"/>
        <v>0</v>
      </c>
      <c r="F55" s="83"/>
      <c r="G55" s="33"/>
    </row>
    <row r="56" spans="1:7" s="3" customFormat="1" ht="14.1" customHeight="1" x14ac:dyDescent="0.25">
      <c r="A56" s="43">
        <v>48</v>
      </c>
      <c r="B56" s="43">
        <f>'1.Form Kehadiran'!B56</f>
        <v>0</v>
      </c>
      <c r="C56" s="83" t="str">
        <f>'1.Form Kehadiran'!C56</f>
        <v/>
      </c>
      <c r="D56" s="82"/>
      <c r="E56" s="84">
        <f t="shared" si="0"/>
        <v>0</v>
      </c>
      <c r="F56" s="83"/>
      <c r="G56" s="33"/>
    </row>
    <row r="57" spans="1:7" s="3" customFormat="1" ht="15" customHeight="1" x14ac:dyDescent="0.25">
      <c r="A57" s="28"/>
      <c r="B57" s="28"/>
      <c r="C57" s="30"/>
      <c r="D57" s="54"/>
      <c r="E57" s="56"/>
      <c r="F57" s="30"/>
    </row>
    <row r="58" spans="1:7" s="3" customFormat="1" ht="15" customHeight="1" x14ac:dyDescent="0.25">
      <c r="A58" s="28"/>
      <c r="B58" s="30"/>
      <c r="C58" s="166" t="s">
        <v>27</v>
      </c>
      <c r="D58" s="166"/>
      <c r="E58" s="156" t="s">
        <v>3</v>
      </c>
      <c r="F58" s="156"/>
    </row>
    <row r="59" spans="1:7" s="18" customFormat="1" ht="62.25" customHeight="1" x14ac:dyDescent="0.25">
      <c r="A59" s="54"/>
      <c r="B59" s="55"/>
      <c r="C59" s="167" t="s">
        <v>28</v>
      </c>
      <c r="D59" s="167"/>
      <c r="E59" s="157" t="s">
        <v>28</v>
      </c>
      <c r="F59" s="157"/>
    </row>
  </sheetData>
  <sheetProtection selectLockedCells="1"/>
  <mergeCells count="11">
    <mergeCell ref="C58:D58"/>
    <mergeCell ref="E58:F58"/>
    <mergeCell ref="C59:D59"/>
    <mergeCell ref="E59:F59"/>
    <mergeCell ref="A1:C1"/>
    <mergeCell ref="A2:B6"/>
    <mergeCell ref="C2:G2"/>
    <mergeCell ref="D3:E3"/>
    <mergeCell ref="D4:E4"/>
    <mergeCell ref="D5:E5"/>
    <mergeCell ref="D6:E6"/>
  </mergeCells>
  <pageMargins left="0.31496062992125984" right="0.31496062992125984" top="0.31496062992125984" bottom="0.31496062992125984" header="0" footer="0"/>
  <pageSetup paperSize="256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D10" sqref="D10"/>
    </sheetView>
  </sheetViews>
  <sheetFormatPr defaultColWidth="9.33203125" defaultRowHeight="13.8" x14ac:dyDescent="0.25"/>
  <cols>
    <col min="1" max="1" width="6" style="8" customWidth="1"/>
    <col min="2" max="2" width="14.44140625" style="8" customWidth="1"/>
    <col min="3" max="3" width="27.6640625" style="2" customWidth="1"/>
    <col min="4" max="4" width="17.109375" style="2" customWidth="1"/>
    <col min="5" max="5" width="10.33203125" style="2" customWidth="1"/>
    <col min="6" max="6" width="17.109375" style="2" customWidth="1"/>
    <col min="7" max="7" width="21" style="2" customWidth="1"/>
    <col min="8" max="16384" width="9.33203125" style="2"/>
  </cols>
  <sheetData>
    <row r="1" spans="1:7" ht="15" customHeight="1" x14ac:dyDescent="0.25">
      <c r="A1" s="168" t="s">
        <v>211</v>
      </c>
      <c r="B1" s="168"/>
      <c r="C1" s="168"/>
    </row>
    <row r="2" spans="1:7" ht="17.100000000000001" customHeight="1" x14ac:dyDescent="0.25">
      <c r="A2" s="172"/>
      <c r="B2" s="172"/>
      <c r="C2" s="170" t="s">
        <v>0</v>
      </c>
      <c r="D2" s="170"/>
      <c r="E2" s="170"/>
      <c r="F2" s="170"/>
      <c r="G2" s="170"/>
    </row>
    <row r="3" spans="1:7" ht="17.100000000000001" customHeight="1" x14ac:dyDescent="0.25">
      <c r="A3" s="172"/>
      <c r="B3" s="172"/>
      <c r="C3" s="122" t="s">
        <v>36</v>
      </c>
      <c r="D3" s="177" t="str">
        <f>'1.Form Kehadiran'!D3</f>
        <v>: Pascasarjana</v>
      </c>
      <c r="E3" s="177"/>
      <c r="F3" s="120" t="s">
        <v>10</v>
      </c>
      <c r="G3" s="125" t="str">
        <f>'1.Form Kehadiran'!F3</f>
        <v>: 07.30 - 10.00 WIB</v>
      </c>
    </row>
    <row r="4" spans="1:7" ht="17.100000000000001" customHeight="1" x14ac:dyDescent="0.25">
      <c r="A4" s="172"/>
      <c r="B4" s="172"/>
      <c r="C4" s="122" t="s">
        <v>35</v>
      </c>
      <c r="D4" s="177" t="str">
        <f>'1.Form Kehadiran'!D4</f>
        <v>: Kenotariatan</v>
      </c>
      <c r="E4" s="177"/>
      <c r="F4" s="120" t="s">
        <v>11</v>
      </c>
      <c r="G4" s="125" t="str">
        <f>'1.Form Kehadiran'!F4</f>
        <v>: 203</v>
      </c>
    </row>
    <row r="5" spans="1:7" ht="17.100000000000001" customHeight="1" x14ac:dyDescent="0.25">
      <c r="A5" s="172"/>
      <c r="B5" s="172"/>
      <c r="C5" s="122" t="s">
        <v>46</v>
      </c>
      <c r="D5" s="177" t="str">
        <f>'1.Form Kehadiran'!D5</f>
        <v xml:space="preserve">: </v>
      </c>
      <c r="E5" s="177"/>
      <c r="F5" s="120" t="s">
        <v>1</v>
      </c>
      <c r="G5" s="125" t="str">
        <f>'1.Form Kehadiran'!F5</f>
        <v>: I (Satu)</v>
      </c>
    </row>
    <row r="6" spans="1:7" ht="17.100000000000001" customHeight="1" x14ac:dyDescent="0.25">
      <c r="A6" s="172"/>
      <c r="B6" s="172"/>
      <c r="C6" s="122" t="s">
        <v>41</v>
      </c>
      <c r="D6" s="177" t="str">
        <f>'1.Form Kehadiran'!D6</f>
        <v xml:space="preserve">: </v>
      </c>
      <c r="E6" s="177"/>
      <c r="F6" s="120" t="s">
        <v>26</v>
      </c>
      <c r="G6" s="125" t="str">
        <f>'1.Form Kehadiran'!F6</f>
        <v>: A1</v>
      </c>
    </row>
    <row r="7" spans="1:7" ht="4.5" customHeight="1" x14ac:dyDescent="0.25">
      <c r="A7" s="72"/>
      <c r="B7" s="72"/>
      <c r="C7" s="5"/>
      <c r="D7" s="61"/>
      <c r="E7" s="5"/>
      <c r="F7" s="61"/>
      <c r="G7" s="61"/>
    </row>
    <row r="8" spans="1:7" s="3" customFormat="1" ht="15" customHeight="1" x14ac:dyDescent="0.25">
      <c r="A8" s="44" t="s">
        <v>12</v>
      </c>
      <c r="B8" s="44" t="s">
        <v>13</v>
      </c>
      <c r="C8" s="44" t="s">
        <v>29</v>
      </c>
      <c r="D8" s="44" t="s">
        <v>37</v>
      </c>
      <c r="E8" s="44" t="s">
        <v>23</v>
      </c>
      <c r="F8" s="44" t="s">
        <v>38</v>
      </c>
      <c r="G8" s="33" t="s">
        <v>30</v>
      </c>
    </row>
    <row r="9" spans="1:7" s="3" customFormat="1" ht="14.7" customHeight="1" x14ac:dyDescent="0.25">
      <c r="A9" s="43">
        <v>1</v>
      </c>
      <c r="B9" s="43">
        <f>'1.Form Kehadiran'!B9</f>
        <v>1620020001</v>
      </c>
      <c r="C9" s="83" t="str">
        <f>'1.Form Kehadiran'!C9</f>
        <v>Ibrah Parlindungan Hasibuan</v>
      </c>
      <c r="D9" s="76">
        <v>50</v>
      </c>
      <c r="E9" s="84">
        <f>D9*40%</f>
        <v>20</v>
      </c>
      <c r="F9" s="83"/>
      <c r="G9" s="33"/>
    </row>
    <row r="10" spans="1:7" s="3" customFormat="1" ht="14.7" customHeight="1" x14ac:dyDescent="0.25">
      <c r="A10" s="43">
        <v>2</v>
      </c>
      <c r="B10" s="43">
        <f>'1.Form Kehadiran'!B10</f>
        <v>1620010002</v>
      </c>
      <c r="C10" s="83" t="str">
        <f>'1.Form Kehadiran'!C10</f>
        <v>Rendhi Prabowo</v>
      </c>
      <c r="D10" s="76">
        <v>50</v>
      </c>
      <c r="E10" s="84">
        <f t="shared" ref="E10:E56" si="0">D10*40%</f>
        <v>20</v>
      </c>
      <c r="F10" s="83"/>
      <c r="G10" s="33"/>
    </row>
    <row r="11" spans="1:7" s="3" customFormat="1" ht="14.7" customHeight="1" x14ac:dyDescent="0.25">
      <c r="A11" s="43">
        <v>3</v>
      </c>
      <c r="B11" s="43">
        <f>'1.Form Kehadiran'!B11</f>
        <v>1620010003</v>
      </c>
      <c r="C11" s="83" t="str">
        <f>'1.Form Kehadiran'!C11</f>
        <v>Junaidi Lubis</v>
      </c>
      <c r="D11" s="76"/>
      <c r="E11" s="84">
        <f t="shared" si="0"/>
        <v>0</v>
      </c>
      <c r="F11" s="83"/>
      <c r="G11" s="33"/>
    </row>
    <row r="12" spans="1:7" s="3" customFormat="1" ht="14.7" customHeight="1" x14ac:dyDescent="0.25">
      <c r="A12" s="43">
        <v>4</v>
      </c>
      <c r="B12" s="43">
        <f>'1.Form Kehadiran'!B12</f>
        <v>1620010004</v>
      </c>
      <c r="C12" s="83" t="str">
        <f>'1.Form Kehadiran'!C12</f>
        <v>Nurkholis</v>
      </c>
      <c r="D12" s="76"/>
      <c r="E12" s="84">
        <f t="shared" si="0"/>
        <v>0</v>
      </c>
      <c r="F12" s="83"/>
      <c r="G12" s="33"/>
    </row>
    <row r="13" spans="1:7" s="3" customFormat="1" ht="14.7" customHeight="1" x14ac:dyDescent="0.25">
      <c r="A13" s="43">
        <v>5</v>
      </c>
      <c r="B13" s="43">
        <f>'1.Form Kehadiran'!B13</f>
        <v>1620010005</v>
      </c>
      <c r="C13" s="83" t="str">
        <f>'1.Form Kehadiran'!C13</f>
        <v>Hairun Edi Sidauruk</v>
      </c>
      <c r="D13" s="76"/>
      <c r="E13" s="84">
        <f t="shared" si="0"/>
        <v>0</v>
      </c>
      <c r="F13" s="83"/>
      <c r="G13" s="33"/>
    </row>
    <row r="14" spans="1:7" s="3" customFormat="1" ht="14.7" customHeight="1" x14ac:dyDescent="0.25">
      <c r="A14" s="43">
        <v>6</v>
      </c>
      <c r="B14" s="43">
        <f>'1.Form Kehadiran'!B14</f>
        <v>1620010006</v>
      </c>
      <c r="C14" s="83" t="str">
        <f>'1.Form Kehadiran'!C14</f>
        <v>Bakhdaruddin</v>
      </c>
      <c r="D14" s="76"/>
      <c r="E14" s="84">
        <f t="shared" si="0"/>
        <v>0</v>
      </c>
      <c r="F14" s="83"/>
      <c r="G14" s="33"/>
    </row>
    <row r="15" spans="1:7" s="3" customFormat="1" ht="14.7" customHeight="1" x14ac:dyDescent="0.25">
      <c r="A15" s="43">
        <v>7</v>
      </c>
      <c r="B15" s="43">
        <f>'1.Form Kehadiran'!B15</f>
        <v>1620010007</v>
      </c>
      <c r="C15" s="83" t="str">
        <f>'1.Form Kehadiran'!C15</f>
        <v>Susilawati, S.Hi</v>
      </c>
      <c r="D15" s="76"/>
      <c r="E15" s="84">
        <f t="shared" si="0"/>
        <v>0</v>
      </c>
      <c r="F15" s="83"/>
      <c r="G15" s="33"/>
    </row>
    <row r="16" spans="1:7" s="3" customFormat="1" ht="14.7" customHeight="1" x14ac:dyDescent="0.25">
      <c r="A16" s="43">
        <v>8</v>
      </c>
      <c r="B16" s="43">
        <f>'1.Form Kehadiran'!B16</f>
        <v>1620010008</v>
      </c>
      <c r="C16" s="83" t="str">
        <f>'1.Form Kehadiran'!C16</f>
        <v>Rasfadli</v>
      </c>
      <c r="D16" s="76"/>
      <c r="E16" s="84">
        <f t="shared" si="0"/>
        <v>0</v>
      </c>
      <c r="F16" s="83"/>
      <c r="G16" s="33"/>
    </row>
    <row r="17" spans="1:7" s="3" customFormat="1" ht="14.7" customHeight="1" x14ac:dyDescent="0.25">
      <c r="A17" s="43">
        <v>9</v>
      </c>
      <c r="B17" s="43">
        <f>'1.Form Kehadiran'!B17</f>
        <v>1620010009</v>
      </c>
      <c r="C17" s="83" t="str">
        <f>'1.Form Kehadiran'!C17</f>
        <v>Leni Indrayani</v>
      </c>
      <c r="D17" s="76"/>
      <c r="E17" s="84">
        <f t="shared" si="0"/>
        <v>0</v>
      </c>
      <c r="F17" s="83"/>
      <c r="G17" s="33"/>
    </row>
    <row r="18" spans="1:7" s="3" customFormat="1" ht="14.7" customHeight="1" x14ac:dyDescent="0.25">
      <c r="A18" s="43">
        <v>10</v>
      </c>
      <c r="B18" s="43">
        <f>'1.Form Kehadiran'!B18</f>
        <v>1620010010</v>
      </c>
      <c r="C18" s="83" t="str">
        <f>'1.Form Kehadiran'!C18</f>
        <v>Jhoni Fernando Sinaga</v>
      </c>
      <c r="D18" s="76"/>
      <c r="E18" s="84">
        <f t="shared" si="0"/>
        <v>0</v>
      </c>
      <c r="F18" s="83"/>
      <c r="G18" s="33"/>
    </row>
    <row r="19" spans="1:7" s="3" customFormat="1" ht="14.7" customHeight="1" x14ac:dyDescent="0.25">
      <c r="A19" s="43">
        <v>11</v>
      </c>
      <c r="B19" s="43">
        <f>'1.Form Kehadiran'!B19</f>
        <v>1620010011</v>
      </c>
      <c r="C19" s="83" t="str">
        <f>'1.Form Kehadiran'!C19</f>
        <v>Budi Darmansyah Simanungkalit</v>
      </c>
      <c r="D19" s="76"/>
      <c r="E19" s="84">
        <f t="shared" si="0"/>
        <v>0</v>
      </c>
      <c r="F19" s="83"/>
      <c r="G19" s="33"/>
    </row>
    <row r="20" spans="1:7" s="3" customFormat="1" ht="14.7" customHeight="1" x14ac:dyDescent="0.25">
      <c r="A20" s="43">
        <v>12</v>
      </c>
      <c r="B20" s="43">
        <f>'1.Form Kehadiran'!B20</f>
        <v>1620010012</v>
      </c>
      <c r="C20" s="83" t="str">
        <f>'1.Form Kehadiran'!C20</f>
        <v>Quadi Azam</v>
      </c>
      <c r="D20" s="76"/>
      <c r="E20" s="84">
        <f t="shared" si="0"/>
        <v>0</v>
      </c>
      <c r="F20" s="83"/>
      <c r="G20" s="33"/>
    </row>
    <row r="21" spans="1:7" s="3" customFormat="1" ht="14.7" customHeight="1" x14ac:dyDescent="0.25">
      <c r="A21" s="43">
        <v>13</v>
      </c>
      <c r="B21" s="43">
        <f>'1.Form Kehadiran'!B21</f>
        <v>1620010013</v>
      </c>
      <c r="C21" s="83" t="str">
        <f>'1.Form Kehadiran'!C21</f>
        <v>Armada Ash Siddiqi ,Sh</v>
      </c>
      <c r="D21" s="76"/>
      <c r="E21" s="84">
        <f t="shared" si="0"/>
        <v>0</v>
      </c>
      <c r="F21" s="83"/>
      <c r="G21" s="33"/>
    </row>
    <row r="22" spans="1:7" s="3" customFormat="1" ht="14.7" customHeight="1" x14ac:dyDescent="0.25">
      <c r="A22" s="43">
        <v>14</v>
      </c>
      <c r="B22" s="43">
        <f>'1.Form Kehadiran'!B22</f>
        <v>1620010014</v>
      </c>
      <c r="C22" s="83" t="str">
        <f>'1.Form Kehadiran'!C22</f>
        <v>Ricky Hafizh Hanafi</v>
      </c>
      <c r="D22" s="76"/>
      <c r="E22" s="84">
        <f t="shared" si="0"/>
        <v>0</v>
      </c>
      <c r="F22" s="83"/>
      <c r="G22" s="33"/>
    </row>
    <row r="23" spans="1:7" s="3" customFormat="1" ht="14.7" customHeight="1" x14ac:dyDescent="0.25">
      <c r="A23" s="43">
        <v>15</v>
      </c>
      <c r="B23" s="43">
        <f>'1.Form Kehadiran'!B23</f>
        <v>1620010015</v>
      </c>
      <c r="C23" s="83" t="str">
        <f>'1.Form Kehadiran'!C23</f>
        <v>Dhifa Udayana Putra</v>
      </c>
      <c r="D23" s="76"/>
      <c r="E23" s="84">
        <f t="shared" si="0"/>
        <v>0</v>
      </c>
      <c r="F23" s="83"/>
      <c r="G23" s="33"/>
    </row>
    <row r="24" spans="1:7" s="3" customFormat="1" ht="14.7" customHeight="1" x14ac:dyDescent="0.25">
      <c r="A24" s="43">
        <v>16</v>
      </c>
      <c r="B24" s="43">
        <f>'1.Form Kehadiran'!B24</f>
        <v>1620010016</v>
      </c>
      <c r="C24" s="83" t="str">
        <f>'1.Form Kehadiran'!C24</f>
        <v>Ali Akbar Nasution</v>
      </c>
      <c r="D24" s="76"/>
      <c r="E24" s="84">
        <f t="shared" si="0"/>
        <v>0</v>
      </c>
      <c r="F24" s="83"/>
      <c r="G24" s="33"/>
    </row>
    <row r="25" spans="1:7" s="3" customFormat="1" ht="14.7" customHeight="1" x14ac:dyDescent="0.25">
      <c r="A25" s="43">
        <v>17</v>
      </c>
      <c r="B25" s="43">
        <f>'1.Form Kehadiran'!B25</f>
        <v>1620010017</v>
      </c>
      <c r="C25" s="83" t="str">
        <f>'1.Form Kehadiran'!C25</f>
        <v>Ismail Koto</v>
      </c>
      <c r="D25" s="76"/>
      <c r="E25" s="84">
        <f t="shared" si="0"/>
        <v>0</v>
      </c>
      <c r="F25" s="83"/>
      <c r="G25" s="33"/>
    </row>
    <row r="26" spans="1:7" s="3" customFormat="1" ht="14.7" customHeight="1" x14ac:dyDescent="0.25">
      <c r="A26" s="43">
        <v>18</v>
      </c>
      <c r="B26" s="43">
        <f>'1.Form Kehadiran'!B26</f>
        <v>1620010018</v>
      </c>
      <c r="C26" s="83" t="str">
        <f>'1.Form Kehadiran'!C26</f>
        <v>Rayani Saragih</v>
      </c>
      <c r="D26" s="76"/>
      <c r="E26" s="84">
        <f t="shared" si="0"/>
        <v>0</v>
      </c>
      <c r="F26" s="83"/>
      <c r="G26" s="33"/>
    </row>
    <row r="27" spans="1:7" s="3" customFormat="1" ht="14.7" customHeight="1" x14ac:dyDescent="0.25">
      <c r="A27" s="43">
        <v>19</v>
      </c>
      <c r="B27" s="43">
        <f>'1.Form Kehadiran'!B27</f>
        <v>1620010019</v>
      </c>
      <c r="C27" s="83" t="str">
        <f>'1.Form Kehadiran'!C27</f>
        <v>Ulfa Hudayah</v>
      </c>
      <c r="D27" s="76"/>
      <c r="E27" s="84">
        <f t="shared" si="0"/>
        <v>0</v>
      </c>
      <c r="F27" s="83"/>
      <c r="G27" s="33"/>
    </row>
    <row r="28" spans="1:7" s="3" customFormat="1" ht="14.7" customHeight="1" x14ac:dyDescent="0.25">
      <c r="A28" s="43">
        <v>20</v>
      </c>
      <c r="B28" s="43">
        <f>'1.Form Kehadiran'!B28</f>
        <v>1620010020</v>
      </c>
      <c r="C28" s="83" t="str">
        <f>'1.Form Kehadiran'!C28</f>
        <v>Ilham Partaonan</v>
      </c>
      <c r="D28" s="76"/>
      <c r="E28" s="84">
        <f t="shared" si="0"/>
        <v>0</v>
      </c>
      <c r="F28" s="83"/>
      <c r="G28" s="33"/>
    </row>
    <row r="29" spans="1:7" s="3" customFormat="1" ht="14.7" customHeight="1" x14ac:dyDescent="0.25">
      <c r="A29" s="43">
        <v>21</v>
      </c>
      <c r="B29" s="43">
        <f>'1.Form Kehadiran'!B29</f>
        <v>1620010021</v>
      </c>
      <c r="C29" s="83" t="str">
        <f>'1.Form Kehadiran'!C29</f>
        <v>Fauzi Muhammad</v>
      </c>
      <c r="D29" s="76"/>
      <c r="E29" s="84">
        <f t="shared" si="0"/>
        <v>0</v>
      </c>
      <c r="F29" s="83"/>
      <c r="G29" s="33"/>
    </row>
    <row r="30" spans="1:7" s="3" customFormat="1" ht="14.7" customHeight="1" x14ac:dyDescent="0.25">
      <c r="A30" s="43">
        <v>22</v>
      </c>
      <c r="B30" s="43">
        <f>'1.Form Kehadiran'!B30</f>
        <v>1620010022</v>
      </c>
      <c r="C30" s="83" t="str">
        <f>'1.Form Kehadiran'!C30</f>
        <v>Juliya Maria</v>
      </c>
      <c r="D30" s="76"/>
      <c r="E30" s="84">
        <f t="shared" si="0"/>
        <v>0</v>
      </c>
      <c r="F30" s="83"/>
      <c r="G30" s="33"/>
    </row>
    <row r="31" spans="1:7" s="3" customFormat="1" ht="14.7" customHeight="1" x14ac:dyDescent="0.25">
      <c r="A31" s="43">
        <v>23</v>
      </c>
      <c r="B31" s="43">
        <f>'1.Form Kehadiran'!B31</f>
        <v>1620010023</v>
      </c>
      <c r="C31" s="83" t="str">
        <f>'1.Form Kehadiran'!C31</f>
        <v>Mardan Hanafi</v>
      </c>
      <c r="D31" s="76"/>
      <c r="E31" s="84">
        <f t="shared" si="0"/>
        <v>0</v>
      </c>
      <c r="F31" s="83"/>
      <c r="G31" s="33"/>
    </row>
    <row r="32" spans="1:7" s="3" customFormat="1" ht="14.7" customHeight="1" x14ac:dyDescent="0.25">
      <c r="A32" s="43">
        <v>24</v>
      </c>
      <c r="B32" s="43">
        <f>'1.Form Kehadiran'!B32</f>
        <v>1620010024</v>
      </c>
      <c r="C32" s="83" t="str">
        <f>'1.Form Kehadiran'!C32</f>
        <v>Biner Nuke Rezeki</v>
      </c>
      <c r="D32" s="76"/>
      <c r="E32" s="84">
        <f t="shared" si="0"/>
        <v>0</v>
      </c>
      <c r="F32" s="83"/>
      <c r="G32" s="33"/>
    </row>
    <row r="33" spans="1:7" s="3" customFormat="1" ht="14.7" customHeight="1" x14ac:dyDescent="0.25">
      <c r="A33" s="43">
        <v>25</v>
      </c>
      <c r="B33" s="43">
        <f>'1.Form Kehadiran'!B33</f>
        <v>1620010025</v>
      </c>
      <c r="C33" s="83" t="str">
        <f>'1.Form Kehadiran'!C33</f>
        <v>Saba'Aro Zendrato</v>
      </c>
      <c r="D33" s="76"/>
      <c r="E33" s="84">
        <f t="shared" si="0"/>
        <v>0</v>
      </c>
      <c r="F33" s="83"/>
      <c r="G33" s="33"/>
    </row>
    <row r="34" spans="1:7" s="3" customFormat="1" ht="14.7" customHeight="1" x14ac:dyDescent="0.25">
      <c r="A34" s="43">
        <v>26</v>
      </c>
      <c r="B34" s="43">
        <f>'1.Form Kehadiran'!B34</f>
        <v>1620010026</v>
      </c>
      <c r="C34" s="83" t="str">
        <f>'1.Form Kehadiran'!C34</f>
        <v>Muhammad Ali Hanafiah Al Hasnan</v>
      </c>
      <c r="D34" s="76"/>
      <c r="E34" s="84">
        <f t="shared" si="0"/>
        <v>0</v>
      </c>
      <c r="F34" s="83"/>
      <c r="G34" s="33"/>
    </row>
    <row r="35" spans="1:7" s="3" customFormat="1" ht="14.7" customHeight="1" x14ac:dyDescent="0.25">
      <c r="A35" s="43">
        <v>27</v>
      </c>
      <c r="B35" s="43">
        <f>'1.Form Kehadiran'!B35</f>
        <v>1620010027</v>
      </c>
      <c r="C35" s="83" t="str">
        <f>'1.Form Kehadiran'!C35</f>
        <v>Kennedy Nasib P. Sibarani</v>
      </c>
      <c r="D35" s="76"/>
      <c r="E35" s="84">
        <f t="shared" si="0"/>
        <v>0</v>
      </c>
      <c r="F35" s="83"/>
      <c r="G35" s="33"/>
    </row>
    <row r="36" spans="1:7" s="3" customFormat="1" ht="14.7" customHeight="1" x14ac:dyDescent="0.25">
      <c r="A36" s="43">
        <v>28</v>
      </c>
      <c r="B36" s="43">
        <f>'1.Form Kehadiran'!B36</f>
        <v>1620010028</v>
      </c>
      <c r="C36" s="83" t="str">
        <f>'1.Form Kehadiran'!C36</f>
        <v>Supardi, Sh</v>
      </c>
      <c r="D36" s="76"/>
      <c r="E36" s="84">
        <f t="shared" si="0"/>
        <v>0</v>
      </c>
      <c r="F36" s="83"/>
      <c r="G36" s="33"/>
    </row>
    <row r="37" spans="1:7" s="3" customFormat="1" ht="14.7" customHeight="1" x14ac:dyDescent="0.25">
      <c r="A37" s="43">
        <v>29</v>
      </c>
      <c r="B37" s="43">
        <f>'1.Form Kehadiran'!B37</f>
        <v>1620010029</v>
      </c>
      <c r="C37" s="83" t="str">
        <f>'1.Form Kehadiran'!C37</f>
        <v>Arief Pratomo</v>
      </c>
      <c r="D37" s="76"/>
      <c r="E37" s="84">
        <f t="shared" si="0"/>
        <v>0</v>
      </c>
      <c r="F37" s="83"/>
      <c r="G37" s="33"/>
    </row>
    <row r="38" spans="1:7" s="3" customFormat="1" ht="14.7" customHeight="1" x14ac:dyDescent="0.25">
      <c r="A38" s="43">
        <v>30</v>
      </c>
      <c r="B38" s="43">
        <f>'1.Form Kehadiran'!B38</f>
        <v>1620010030</v>
      </c>
      <c r="C38" s="83" t="str">
        <f>'1.Form Kehadiran'!C38</f>
        <v>Richa Permata Sari</v>
      </c>
      <c r="D38" s="76"/>
      <c r="E38" s="84">
        <f t="shared" si="0"/>
        <v>0</v>
      </c>
      <c r="F38" s="83"/>
      <c r="G38" s="33"/>
    </row>
    <row r="39" spans="1:7" s="3" customFormat="1" ht="14.7" customHeight="1" x14ac:dyDescent="0.25">
      <c r="A39" s="43">
        <v>31</v>
      </c>
      <c r="B39" s="43">
        <f>'1.Form Kehadiran'!B39</f>
        <v>1620010031</v>
      </c>
      <c r="C39" s="83" t="str">
        <f>'1.Form Kehadiran'!C39</f>
        <v>Rahmad Yusup Simamora</v>
      </c>
      <c r="D39" s="76"/>
      <c r="E39" s="84">
        <f t="shared" si="0"/>
        <v>0</v>
      </c>
      <c r="F39" s="83"/>
      <c r="G39" s="33"/>
    </row>
    <row r="40" spans="1:7" s="3" customFormat="1" ht="14.7" customHeight="1" x14ac:dyDescent="0.25">
      <c r="A40" s="43">
        <v>32</v>
      </c>
      <c r="B40" s="43">
        <f>'1.Form Kehadiran'!B40</f>
        <v>1620010032</v>
      </c>
      <c r="C40" s="83" t="str">
        <f>'1.Form Kehadiran'!C40</f>
        <v>Yayuk Supriaty</v>
      </c>
      <c r="D40" s="76"/>
      <c r="E40" s="84">
        <f t="shared" si="0"/>
        <v>0</v>
      </c>
      <c r="F40" s="83"/>
      <c r="G40" s="33"/>
    </row>
    <row r="41" spans="1:7" s="3" customFormat="1" ht="14.7" customHeight="1" x14ac:dyDescent="0.25">
      <c r="A41" s="43">
        <v>33</v>
      </c>
      <c r="B41" s="43">
        <f>'1.Form Kehadiran'!B41</f>
        <v>1620010033</v>
      </c>
      <c r="C41" s="83" t="str">
        <f>'1.Form Kehadiran'!C41</f>
        <v>Sisworo</v>
      </c>
      <c r="D41" s="76"/>
      <c r="E41" s="84">
        <f t="shared" si="0"/>
        <v>0</v>
      </c>
      <c r="F41" s="83"/>
      <c r="G41" s="33"/>
    </row>
    <row r="42" spans="1:7" s="3" customFormat="1" ht="14.7" customHeight="1" x14ac:dyDescent="0.25">
      <c r="A42" s="43">
        <v>34</v>
      </c>
      <c r="B42" s="43">
        <f>'1.Form Kehadiran'!B42</f>
        <v>0</v>
      </c>
      <c r="C42" s="83" t="str">
        <f>'1.Form Kehadiran'!C42</f>
        <v/>
      </c>
      <c r="D42" s="76"/>
      <c r="E42" s="84">
        <f t="shared" si="0"/>
        <v>0</v>
      </c>
      <c r="F42" s="83"/>
      <c r="G42" s="33"/>
    </row>
    <row r="43" spans="1:7" s="3" customFormat="1" ht="14.7" customHeight="1" x14ac:dyDescent="0.25">
      <c r="A43" s="43">
        <v>35</v>
      </c>
      <c r="B43" s="43">
        <f>'1.Form Kehadiran'!B43</f>
        <v>0</v>
      </c>
      <c r="C43" s="83" t="str">
        <f>'1.Form Kehadiran'!C43</f>
        <v/>
      </c>
      <c r="D43" s="76"/>
      <c r="E43" s="84">
        <f t="shared" si="0"/>
        <v>0</v>
      </c>
      <c r="F43" s="83"/>
      <c r="G43" s="33"/>
    </row>
    <row r="44" spans="1:7" s="3" customFormat="1" ht="14.7" customHeight="1" x14ac:dyDescent="0.25">
      <c r="A44" s="43">
        <v>36</v>
      </c>
      <c r="B44" s="43">
        <f>'1.Form Kehadiran'!B44</f>
        <v>0</v>
      </c>
      <c r="C44" s="83" t="str">
        <f>'1.Form Kehadiran'!C44</f>
        <v/>
      </c>
      <c r="D44" s="76"/>
      <c r="E44" s="84">
        <f t="shared" si="0"/>
        <v>0</v>
      </c>
      <c r="F44" s="83"/>
      <c r="G44" s="33"/>
    </row>
    <row r="45" spans="1:7" s="3" customFormat="1" ht="14.7" customHeight="1" x14ac:dyDescent="0.25">
      <c r="A45" s="43">
        <v>37</v>
      </c>
      <c r="B45" s="43">
        <f>'1.Form Kehadiran'!B45</f>
        <v>0</v>
      </c>
      <c r="C45" s="83" t="str">
        <f>'1.Form Kehadiran'!C45</f>
        <v/>
      </c>
      <c r="D45" s="76"/>
      <c r="E45" s="84">
        <f t="shared" si="0"/>
        <v>0</v>
      </c>
      <c r="F45" s="83"/>
      <c r="G45" s="33"/>
    </row>
    <row r="46" spans="1:7" s="3" customFormat="1" ht="14.7" customHeight="1" x14ac:dyDescent="0.25">
      <c r="A46" s="43">
        <v>38</v>
      </c>
      <c r="B46" s="43">
        <f>'1.Form Kehadiran'!B46</f>
        <v>0</v>
      </c>
      <c r="C46" s="83" t="str">
        <f>'1.Form Kehadiran'!C46</f>
        <v/>
      </c>
      <c r="D46" s="76"/>
      <c r="E46" s="84">
        <f t="shared" si="0"/>
        <v>0</v>
      </c>
      <c r="F46" s="83"/>
      <c r="G46" s="33"/>
    </row>
    <row r="47" spans="1:7" s="3" customFormat="1" ht="14.7" customHeight="1" x14ac:dyDescent="0.25">
      <c r="A47" s="43">
        <v>39</v>
      </c>
      <c r="B47" s="43">
        <f>'1.Form Kehadiran'!B47</f>
        <v>0</v>
      </c>
      <c r="C47" s="83" t="str">
        <f>'1.Form Kehadiran'!C47</f>
        <v/>
      </c>
      <c r="D47" s="76"/>
      <c r="E47" s="84">
        <f t="shared" si="0"/>
        <v>0</v>
      </c>
      <c r="F47" s="83"/>
      <c r="G47" s="33"/>
    </row>
    <row r="48" spans="1:7" s="3" customFormat="1" ht="14.7" customHeight="1" x14ac:dyDescent="0.25">
      <c r="A48" s="43">
        <v>40</v>
      </c>
      <c r="B48" s="43">
        <f>'1.Form Kehadiran'!B48</f>
        <v>0</v>
      </c>
      <c r="C48" s="83" t="str">
        <f>'1.Form Kehadiran'!C48</f>
        <v/>
      </c>
      <c r="D48" s="76"/>
      <c r="E48" s="84">
        <f t="shared" si="0"/>
        <v>0</v>
      </c>
      <c r="F48" s="83"/>
      <c r="G48" s="33"/>
    </row>
    <row r="49" spans="1:7" s="3" customFormat="1" ht="14.7" customHeight="1" x14ac:dyDescent="0.25">
      <c r="A49" s="43">
        <v>41</v>
      </c>
      <c r="B49" s="43">
        <f>'1.Form Kehadiran'!B49</f>
        <v>0</v>
      </c>
      <c r="C49" s="83" t="str">
        <f>'1.Form Kehadiran'!C49</f>
        <v/>
      </c>
      <c r="D49" s="76"/>
      <c r="E49" s="84">
        <f t="shared" si="0"/>
        <v>0</v>
      </c>
      <c r="F49" s="83"/>
      <c r="G49" s="33"/>
    </row>
    <row r="50" spans="1:7" s="3" customFormat="1" ht="14.7" customHeight="1" x14ac:dyDescent="0.25">
      <c r="A50" s="43">
        <v>42</v>
      </c>
      <c r="B50" s="43">
        <f>'1.Form Kehadiran'!B50</f>
        <v>0</v>
      </c>
      <c r="C50" s="83" t="str">
        <f>'1.Form Kehadiran'!C50</f>
        <v/>
      </c>
      <c r="D50" s="76"/>
      <c r="E50" s="84">
        <f t="shared" si="0"/>
        <v>0</v>
      </c>
      <c r="F50" s="83"/>
      <c r="G50" s="33"/>
    </row>
    <row r="51" spans="1:7" s="3" customFormat="1" ht="14.7" customHeight="1" x14ac:dyDescent="0.25">
      <c r="A51" s="43">
        <v>43</v>
      </c>
      <c r="B51" s="43">
        <f>'1.Form Kehadiran'!B51</f>
        <v>0</v>
      </c>
      <c r="C51" s="83" t="str">
        <f>'1.Form Kehadiran'!C51</f>
        <v/>
      </c>
      <c r="D51" s="76"/>
      <c r="E51" s="84">
        <f t="shared" si="0"/>
        <v>0</v>
      </c>
      <c r="F51" s="83"/>
      <c r="G51" s="33"/>
    </row>
    <row r="52" spans="1:7" s="3" customFormat="1" ht="14.7" customHeight="1" x14ac:dyDescent="0.25">
      <c r="A52" s="43">
        <v>44</v>
      </c>
      <c r="B52" s="43">
        <f>'1.Form Kehadiran'!B52</f>
        <v>0</v>
      </c>
      <c r="C52" s="83" t="str">
        <f>'1.Form Kehadiran'!C52</f>
        <v/>
      </c>
      <c r="D52" s="76"/>
      <c r="E52" s="84">
        <f t="shared" si="0"/>
        <v>0</v>
      </c>
      <c r="F52" s="83"/>
      <c r="G52" s="33"/>
    </row>
    <row r="53" spans="1:7" s="3" customFormat="1" ht="14.7" customHeight="1" x14ac:dyDescent="0.25">
      <c r="A53" s="43">
        <v>45</v>
      </c>
      <c r="B53" s="43">
        <f>'1.Form Kehadiran'!B53</f>
        <v>0</v>
      </c>
      <c r="C53" s="83" t="str">
        <f>'1.Form Kehadiran'!C53</f>
        <v/>
      </c>
      <c r="D53" s="76"/>
      <c r="E53" s="84">
        <f t="shared" si="0"/>
        <v>0</v>
      </c>
      <c r="F53" s="83"/>
      <c r="G53" s="33"/>
    </row>
    <row r="54" spans="1:7" s="3" customFormat="1" ht="14.7" customHeight="1" x14ac:dyDescent="0.25">
      <c r="A54" s="43">
        <v>46</v>
      </c>
      <c r="B54" s="43">
        <f>'1.Form Kehadiran'!B54</f>
        <v>0</v>
      </c>
      <c r="C54" s="83" t="str">
        <f>'1.Form Kehadiran'!C54</f>
        <v/>
      </c>
      <c r="D54" s="76"/>
      <c r="E54" s="84">
        <f t="shared" si="0"/>
        <v>0</v>
      </c>
      <c r="F54" s="83"/>
      <c r="G54" s="33"/>
    </row>
    <row r="55" spans="1:7" s="3" customFormat="1" ht="14.7" customHeight="1" x14ac:dyDescent="0.25">
      <c r="A55" s="43">
        <v>47</v>
      </c>
      <c r="B55" s="43">
        <f>'1.Form Kehadiran'!B55</f>
        <v>0</v>
      </c>
      <c r="C55" s="83" t="str">
        <f>'1.Form Kehadiran'!C55</f>
        <v/>
      </c>
      <c r="D55" s="76"/>
      <c r="E55" s="84">
        <f t="shared" si="0"/>
        <v>0</v>
      </c>
      <c r="F55" s="83"/>
      <c r="G55" s="33"/>
    </row>
    <row r="56" spans="1:7" s="3" customFormat="1" ht="14.7" customHeight="1" x14ac:dyDescent="0.25">
      <c r="A56" s="43">
        <v>48</v>
      </c>
      <c r="B56" s="43">
        <f>'1.Form Kehadiran'!B56</f>
        <v>0</v>
      </c>
      <c r="C56" s="83" t="str">
        <f>'1.Form Kehadiran'!C56</f>
        <v/>
      </c>
      <c r="D56" s="76"/>
      <c r="E56" s="84">
        <f t="shared" si="0"/>
        <v>0</v>
      </c>
      <c r="F56" s="83"/>
      <c r="G56" s="33"/>
    </row>
    <row r="57" spans="1:7" ht="8.25" customHeight="1" x14ac:dyDescent="0.25"/>
    <row r="58" spans="1:7" x14ac:dyDescent="0.25">
      <c r="C58" s="135" t="s">
        <v>27</v>
      </c>
      <c r="D58" s="173" t="s">
        <v>3</v>
      </c>
      <c r="E58" s="174"/>
    </row>
    <row r="59" spans="1:7" ht="52.5" customHeight="1" x14ac:dyDescent="0.25">
      <c r="C59" s="134" t="s">
        <v>28</v>
      </c>
      <c r="D59" s="175" t="s">
        <v>28</v>
      </c>
      <c r="E59" s="176"/>
    </row>
    <row r="60" spans="1:7" x14ac:dyDescent="0.25">
      <c r="A60" s="34"/>
      <c r="B60" s="34"/>
      <c r="C60" s="10"/>
      <c r="D60" s="6"/>
    </row>
    <row r="61" spans="1:7" x14ac:dyDescent="0.25">
      <c r="A61" s="34"/>
      <c r="B61" s="34"/>
      <c r="C61" s="10"/>
      <c r="D61" s="6"/>
    </row>
    <row r="62" spans="1:7" x14ac:dyDescent="0.25">
      <c r="A62" s="34"/>
      <c r="B62" s="34"/>
      <c r="C62" s="10"/>
      <c r="D62" s="6"/>
    </row>
    <row r="63" spans="1:7" x14ac:dyDescent="0.25">
      <c r="A63" s="34"/>
      <c r="B63" s="34"/>
      <c r="C63" s="10"/>
      <c r="D63" s="4"/>
    </row>
    <row r="64" spans="1:7" x14ac:dyDescent="0.25">
      <c r="A64" s="34"/>
      <c r="B64" s="34"/>
      <c r="C64" s="10"/>
      <c r="D64" s="6"/>
    </row>
    <row r="65" spans="1:4" x14ac:dyDescent="0.25">
      <c r="A65" s="34"/>
      <c r="B65" s="34"/>
      <c r="C65" s="10"/>
      <c r="D65" s="6"/>
    </row>
    <row r="66" spans="1:4" x14ac:dyDescent="0.25">
      <c r="A66" s="34"/>
      <c r="B66" s="34"/>
      <c r="C66" s="10"/>
      <c r="D66" s="6"/>
    </row>
    <row r="67" spans="1:4" x14ac:dyDescent="0.25">
      <c r="A67" s="34"/>
      <c r="B67" s="34"/>
      <c r="C67" s="10"/>
      <c r="D67" s="6"/>
    </row>
    <row r="68" spans="1:4" x14ac:dyDescent="0.25">
      <c r="D68" s="7"/>
    </row>
  </sheetData>
  <sheetProtection sheet="1" objects="1" scenarios="1" selectLockedCells="1"/>
  <mergeCells count="9">
    <mergeCell ref="A1:C1"/>
    <mergeCell ref="A2:B6"/>
    <mergeCell ref="C2:G2"/>
    <mergeCell ref="D58:E58"/>
    <mergeCell ref="D59:E59"/>
    <mergeCell ref="D3:E3"/>
    <mergeCell ref="D6:E6"/>
    <mergeCell ref="D5:E5"/>
    <mergeCell ref="D4:E4"/>
  </mergeCells>
  <printOptions horizontalCentered="1"/>
  <pageMargins left="0.11811023622047245" right="0.11811023622047245" top="0.15748031496062992" bottom="0.15748031496062992" header="0" footer="0"/>
  <pageSetup paperSize="256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2" workbookViewId="0">
      <selection activeCell="K19" sqref="K19"/>
    </sheetView>
  </sheetViews>
  <sheetFormatPr defaultColWidth="9.33203125" defaultRowHeight="13.8" x14ac:dyDescent="0.25"/>
  <cols>
    <col min="1" max="1" width="4.77734375" style="88" customWidth="1"/>
    <col min="2" max="2" width="14.44140625" style="96" customWidth="1"/>
    <col min="3" max="3" width="26.77734375" style="88" customWidth="1"/>
    <col min="4" max="4" width="8.6640625" style="88" customWidth="1"/>
    <col min="5" max="5" width="8" style="88" customWidth="1"/>
    <col min="6" max="6" width="7.33203125" style="88" customWidth="1"/>
    <col min="7" max="7" width="10.33203125" style="88" bestFit="1" customWidth="1"/>
    <col min="8" max="8" width="7.6640625" style="88" customWidth="1"/>
    <col min="9" max="9" width="6.33203125" style="88" bestFit="1" customWidth="1"/>
    <col min="10" max="10" width="8.33203125" style="88" customWidth="1"/>
    <col min="11" max="22" width="9.6640625" style="88" customWidth="1"/>
    <col min="23" max="16384" width="9.33203125" style="88"/>
  </cols>
  <sheetData>
    <row r="1" spans="1:12" x14ac:dyDescent="0.25">
      <c r="A1" s="85" t="s">
        <v>212</v>
      </c>
      <c r="B1" s="86"/>
      <c r="C1" s="87"/>
      <c r="D1" s="87"/>
      <c r="E1" s="87"/>
      <c r="F1" s="87"/>
      <c r="G1" s="87"/>
      <c r="H1" s="87"/>
      <c r="I1" s="87"/>
      <c r="J1" s="87"/>
      <c r="K1" s="87"/>
    </row>
    <row r="2" spans="1:12" ht="15.75" customHeight="1" x14ac:dyDescent="0.25">
      <c r="A2" s="185"/>
      <c r="B2" s="185"/>
      <c r="C2" s="181" t="s">
        <v>0</v>
      </c>
      <c r="D2" s="181"/>
      <c r="E2" s="181"/>
      <c r="F2" s="181"/>
      <c r="G2" s="181"/>
      <c r="H2" s="181"/>
      <c r="I2" s="181"/>
      <c r="J2" s="181"/>
    </row>
    <row r="3" spans="1:12" ht="15.75" customHeight="1" x14ac:dyDescent="0.25">
      <c r="A3" s="185"/>
      <c r="B3" s="185"/>
      <c r="C3" s="118" t="s">
        <v>36</v>
      </c>
      <c r="D3" s="183" t="str">
        <f>'1.Form Kehadiran'!D3</f>
        <v>: Pascasarjana</v>
      </c>
      <c r="E3" s="183"/>
      <c r="F3" s="183"/>
      <c r="G3" s="120" t="s">
        <v>10</v>
      </c>
      <c r="H3" s="183" t="str">
        <f>'1.Form Kehadiran'!F3</f>
        <v>: 07.30 - 10.00 WIB</v>
      </c>
      <c r="I3" s="183"/>
      <c r="J3" s="183"/>
    </row>
    <row r="4" spans="1:12" ht="15.75" customHeight="1" x14ac:dyDescent="0.25">
      <c r="A4" s="185"/>
      <c r="B4" s="185"/>
      <c r="C4" s="118" t="s">
        <v>35</v>
      </c>
      <c r="D4" s="183" t="str">
        <f>'1.Form Kehadiran'!D4</f>
        <v>: Kenotariatan</v>
      </c>
      <c r="E4" s="183"/>
      <c r="F4" s="183"/>
      <c r="G4" s="120" t="s">
        <v>11</v>
      </c>
      <c r="H4" s="183" t="str">
        <f>'1.Form Kehadiran'!F4</f>
        <v>: 203</v>
      </c>
      <c r="I4" s="183"/>
      <c r="J4" s="183"/>
    </row>
    <row r="5" spans="1:12" ht="15.75" customHeight="1" x14ac:dyDescent="0.25">
      <c r="A5" s="185"/>
      <c r="B5" s="185"/>
      <c r="C5" s="118" t="s">
        <v>46</v>
      </c>
      <c r="D5" s="183" t="str">
        <f>'1.Form Kehadiran'!D5</f>
        <v xml:space="preserve">: </v>
      </c>
      <c r="E5" s="183"/>
      <c r="F5" s="183"/>
      <c r="G5" s="120" t="s">
        <v>1</v>
      </c>
      <c r="H5" s="183" t="str">
        <f>'1.Form Kehadiran'!F5</f>
        <v>: I (Satu)</v>
      </c>
      <c r="I5" s="183"/>
      <c r="J5" s="183"/>
    </row>
    <row r="6" spans="1:12" ht="15.75" customHeight="1" x14ac:dyDescent="0.25">
      <c r="A6" s="185"/>
      <c r="B6" s="185"/>
      <c r="C6" s="118" t="s">
        <v>41</v>
      </c>
      <c r="D6" s="183" t="str">
        <f>'1.Form Kehadiran'!D6</f>
        <v xml:space="preserve">: </v>
      </c>
      <c r="E6" s="183"/>
      <c r="F6" s="183"/>
      <c r="G6" s="120" t="s">
        <v>26</v>
      </c>
      <c r="H6" s="183" t="str">
        <f>'1.Form Kehadiran'!F6</f>
        <v>: A1</v>
      </c>
      <c r="I6" s="183"/>
      <c r="J6" s="183"/>
    </row>
    <row r="7" spans="1:12" ht="5.25" customHeight="1" x14ac:dyDescent="0.25">
      <c r="A7" s="99"/>
      <c r="B7" s="99"/>
      <c r="C7" s="98"/>
      <c r="D7" s="100"/>
      <c r="E7" s="100"/>
      <c r="F7" s="100"/>
      <c r="G7" s="98"/>
      <c r="H7" s="100"/>
      <c r="I7" s="100"/>
      <c r="J7" s="100"/>
    </row>
    <row r="8" spans="1:12" ht="15.75" customHeight="1" x14ac:dyDescent="0.25">
      <c r="A8" s="178" t="s">
        <v>24</v>
      </c>
      <c r="B8" s="178" t="s">
        <v>13</v>
      </c>
      <c r="C8" s="178" t="s">
        <v>29</v>
      </c>
      <c r="D8" s="184" t="s">
        <v>7</v>
      </c>
      <c r="E8" s="184"/>
      <c r="F8" s="184"/>
      <c r="G8" s="184"/>
      <c r="H8" s="184"/>
      <c r="I8" s="184"/>
      <c r="J8" s="184" t="s">
        <v>253</v>
      </c>
      <c r="K8" s="97"/>
      <c r="L8" s="97"/>
    </row>
    <row r="9" spans="1:12" x14ac:dyDescent="0.25">
      <c r="A9" s="179"/>
      <c r="B9" s="179"/>
      <c r="C9" s="179"/>
      <c r="D9" s="182" t="s">
        <v>40</v>
      </c>
      <c r="E9" s="182"/>
      <c r="F9" s="182" t="s">
        <v>8</v>
      </c>
      <c r="G9" s="182"/>
      <c r="H9" s="182" t="s">
        <v>9</v>
      </c>
      <c r="I9" s="182"/>
      <c r="J9" s="184"/>
      <c r="K9" s="97"/>
      <c r="L9" s="97"/>
    </row>
    <row r="10" spans="1:12" ht="19.5" customHeight="1" x14ac:dyDescent="0.25">
      <c r="A10" s="180"/>
      <c r="B10" s="180"/>
      <c r="C10" s="180"/>
      <c r="D10" s="89" t="s">
        <v>207</v>
      </c>
      <c r="E10" s="89" t="s">
        <v>2</v>
      </c>
      <c r="F10" s="89" t="s">
        <v>207</v>
      </c>
      <c r="G10" s="89" t="s">
        <v>2</v>
      </c>
      <c r="H10" s="89" t="s">
        <v>207</v>
      </c>
      <c r="I10" s="89" t="s">
        <v>2</v>
      </c>
      <c r="J10" s="184"/>
      <c r="K10" s="97"/>
      <c r="L10" s="97"/>
    </row>
    <row r="11" spans="1:12" ht="15" customHeight="1" x14ac:dyDescent="0.25">
      <c r="A11" s="90">
        <v>1</v>
      </c>
      <c r="B11" s="81">
        <f>'1.Form Kehadiran'!B9</f>
        <v>1620020001</v>
      </c>
      <c r="C11" s="91" t="str">
        <f>'1.Form Kehadiran'!C9</f>
        <v>Ibrah Parlindungan Hasibuan</v>
      </c>
      <c r="D11" s="92">
        <f>'1.Form Kehadiran'!D9</f>
        <v>14</v>
      </c>
      <c r="E11" s="93">
        <f>((D11/14)*100)*20%</f>
        <v>20</v>
      </c>
      <c r="F11" s="93">
        <f>'3.Form UTS'!D9</f>
        <v>80</v>
      </c>
      <c r="G11" s="93">
        <f>'3.Form UTS'!E9</f>
        <v>32</v>
      </c>
      <c r="H11" s="81">
        <f>'4.Form UAS'!D9</f>
        <v>50</v>
      </c>
      <c r="I11" s="93">
        <f>'4.Form UAS'!E9</f>
        <v>20</v>
      </c>
      <c r="J11" s="94">
        <f>(E11+G11+I11)*30%</f>
        <v>21.599999999999998</v>
      </c>
    </row>
    <row r="12" spans="1:12" ht="15" customHeight="1" x14ac:dyDescent="0.25">
      <c r="A12" s="95">
        <v>2</v>
      </c>
      <c r="B12" s="81">
        <f>'1.Form Kehadiran'!B10</f>
        <v>1620010002</v>
      </c>
      <c r="C12" s="91" t="str">
        <f>'1.Form Kehadiran'!C10</f>
        <v>Rendhi Prabowo</v>
      </c>
      <c r="D12" s="92">
        <f>'1.Form Kehadiran'!D10</f>
        <v>0</v>
      </c>
      <c r="E12" s="93">
        <f t="shared" ref="E12:E50" si="0">((D12/14)*100)*20%</f>
        <v>0</v>
      </c>
      <c r="F12" s="93">
        <f>'3.Form UTS'!D10</f>
        <v>90</v>
      </c>
      <c r="G12" s="93">
        <f>'3.Form UTS'!E10</f>
        <v>36</v>
      </c>
      <c r="H12" s="81">
        <f>'4.Form UAS'!D10</f>
        <v>50</v>
      </c>
      <c r="I12" s="93">
        <f>'4.Form UAS'!E10</f>
        <v>20</v>
      </c>
      <c r="J12" s="94">
        <f t="shared" ref="J12:J58" si="1">(E12+G12+I12)*30%</f>
        <v>16.8</v>
      </c>
    </row>
    <row r="13" spans="1:12" ht="15" customHeight="1" x14ac:dyDescent="0.25">
      <c r="A13" s="90">
        <v>3</v>
      </c>
      <c r="B13" s="81">
        <f>'1.Form Kehadiran'!B11</f>
        <v>1620010003</v>
      </c>
      <c r="C13" s="91" t="str">
        <f>'1.Form Kehadiran'!C11</f>
        <v>Junaidi Lubis</v>
      </c>
      <c r="D13" s="92">
        <f>'1.Form Kehadiran'!D11</f>
        <v>0</v>
      </c>
      <c r="E13" s="93">
        <f t="shared" si="0"/>
        <v>0</v>
      </c>
      <c r="F13" s="93">
        <f>'3.Form UTS'!D11</f>
        <v>0</v>
      </c>
      <c r="G13" s="93">
        <f>'3.Form UTS'!E11</f>
        <v>0</v>
      </c>
      <c r="H13" s="81">
        <f>'4.Form UAS'!D11</f>
        <v>0</v>
      </c>
      <c r="I13" s="93">
        <f>'4.Form UAS'!E11</f>
        <v>0</v>
      </c>
      <c r="J13" s="94">
        <f t="shared" si="1"/>
        <v>0</v>
      </c>
    </row>
    <row r="14" spans="1:12" ht="15" customHeight="1" x14ac:dyDescent="0.25">
      <c r="A14" s="95">
        <v>4</v>
      </c>
      <c r="B14" s="81">
        <f>'1.Form Kehadiran'!B12</f>
        <v>1620010004</v>
      </c>
      <c r="C14" s="91" t="str">
        <f>'1.Form Kehadiran'!C12</f>
        <v>Nurkholis</v>
      </c>
      <c r="D14" s="92">
        <f>'1.Form Kehadiran'!D12</f>
        <v>0</v>
      </c>
      <c r="E14" s="93">
        <f t="shared" si="0"/>
        <v>0</v>
      </c>
      <c r="F14" s="93">
        <f>'3.Form UTS'!D12</f>
        <v>0</v>
      </c>
      <c r="G14" s="93">
        <f>'3.Form UTS'!E12</f>
        <v>0</v>
      </c>
      <c r="H14" s="81">
        <f>'4.Form UAS'!D12</f>
        <v>0</v>
      </c>
      <c r="I14" s="93">
        <f>'4.Form UAS'!E12</f>
        <v>0</v>
      </c>
      <c r="J14" s="94">
        <f t="shared" si="1"/>
        <v>0</v>
      </c>
    </row>
    <row r="15" spans="1:12" ht="15" customHeight="1" x14ac:dyDescent="0.25">
      <c r="A15" s="90">
        <v>5</v>
      </c>
      <c r="B15" s="81">
        <f>'1.Form Kehadiran'!B13</f>
        <v>1620010005</v>
      </c>
      <c r="C15" s="91" t="str">
        <f>'1.Form Kehadiran'!C13</f>
        <v>Hairun Edi Sidauruk</v>
      </c>
      <c r="D15" s="92">
        <f>'1.Form Kehadiran'!D13</f>
        <v>0</v>
      </c>
      <c r="E15" s="93">
        <f t="shared" si="0"/>
        <v>0</v>
      </c>
      <c r="F15" s="93">
        <f>'3.Form UTS'!D13</f>
        <v>0</v>
      </c>
      <c r="G15" s="93">
        <f>'3.Form UTS'!E13</f>
        <v>0</v>
      </c>
      <c r="H15" s="81">
        <f>'4.Form UAS'!D13</f>
        <v>0</v>
      </c>
      <c r="I15" s="93">
        <f>'4.Form UAS'!E13</f>
        <v>0</v>
      </c>
      <c r="J15" s="94">
        <f t="shared" si="1"/>
        <v>0</v>
      </c>
      <c r="K15" s="97"/>
      <c r="L15" s="97"/>
    </row>
    <row r="16" spans="1:12" ht="15" customHeight="1" x14ac:dyDescent="0.25">
      <c r="A16" s="95">
        <v>6</v>
      </c>
      <c r="B16" s="81">
        <f>'1.Form Kehadiran'!B14</f>
        <v>1620010006</v>
      </c>
      <c r="C16" s="91" t="str">
        <f>'1.Form Kehadiran'!C14</f>
        <v>Bakhdaruddin</v>
      </c>
      <c r="D16" s="92">
        <f>'1.Form Kehadiran'!D14</f>
        <v>0</v>
      </c>
      <c r="E16" s="93">
        <f t="shared" si="0"/>
        <v>0</v>
      </c>
      <c r="F16" s="93">
        <f>'3.Form UTS'!D14</f>
        <v>0</v>
      </c>
      <c r="G16" s="93">
        <f>'3.Form UTS'!E14</f>
        <v>0</v>
      </c>
      <c r="H16" s="81">
        <f>'4.Form UAS'!D14</f>
        <v>0</v>
      </c>
      <c r="I16" s="93">
        <f>'4.Form UAS'!E14</f>
        <v>0</v>
      </c>
      <c r="J16" s="94">
        <f t="shared" si="1"/>
        <v>0</v>
      </c>
      <c r="K16" s="97"/>
      <c r="L16" s="97"/>
    </row>
    <row r="17" spans="1:12" ht="15" customHeight="1" x14ac:dyDescent="0.25">
      <c r="A17" s="90">
        <v>7</v>
      </c>
      <c r="B17" s="81">
        <f>'1.Form Kehadiran'!B15</f>
        <v>1620010007</v>
      </c>
      <c r="C17" s="91" t="str">
        <f>'1.Form Kehadiran'!C15</f>
        <v>Susilawati, S.Hi</v>
      </c>
      <c r="D17" s="92">
        <f>'1.Form Kehadiran'!D15</f>
        <v>0</v>
      </c>
      <c r="E17" s="93">
        <f t="shared" si="0"/>
        <v>0</v>
      </c>
      <c r="F17" s="93">
        <f>'3.Form UTS'!D15</f>
        <v>0</v>
      </c>
      <c r="G17" s="93">
        <f>'3.Form UTS'!E15</f>
        <v>0</v>
      </c>
      <c r="H17" s="81">
        <f>'4.Form UAS'!D15</f>
        <v>0</v>
      </c>
      <c r="I17" s="93">
        <f>'4.Form UAS'!E15</f>
        <v>0</v>
      </c>
      <c r="J17" s="94">
        <f t="shared" si="1"/>
        <v>0</v>
      </c>
      <c r="K17" s="97"/>
      <c r="L17" s="97"/>
    </row>
    <row r="18" spans="1:12" ht="15" customHeight="1" x14ac:dyDescent="0.25">
      <c r="A18" s="95">
        <v>8</v>
      </c>
      <c r="B18" s="81">
        <f>'1.Form Kehadiran'!B16</f>
        <v>1620010008</v>
      </c>
      <c r="C18" s="91" t="str">
        <f>'1.Form Kehadiran'!C16</f>
        <v>Rasfadli</v>
      </c>
      <c r="D18" s="92">
        <f>'1.Form Kehadiran'!D16</f>
        <v>0</v>
      </c>
      <c r="E18" s="93">
        <f t="shared" si="0"/>
        <v>0</v>
      </c>
      <c r="F18" s="93">
        <f>'3.Form UTS'!D16</f>
        <v>0</v>
      </c>
      <c r="G18" s="93">
        <f>'3.Form UTS'!E16</f>
        <v>0</v>
      </c>
      <c r="H18" s="81">
        <f>'4.Form UAS'!D16</f>
        <v>0</v>
      </c>
      <c r="I18" s="93">
        <f>'4.Form UAS'!E16</f>
        <v>0</v>
      </c>
      <c r="J18" s="94">
        <f t="shared" si="1"/>
        <v>0</v>
      </c>
      <c r="K18" s="97"/>
      <c r="L18" s="97"/>
    </row>
    <row r="19" spans="1:12" ht="15" customHeight="1" x14ac:dyDescent="0.25">
      <c r="A19" s="90">
        <v>9</v>
      </c>
      <c r="B19" s="81">
        <f>'1.Form Kehadiran'!B17</f>
        <v>1620010009</v>
      </c>
      <c r="C19" s="91" t="str">
        <f>'1.Form Kehadiran'!C17</f>
        <v>Leni Indrayani</v>
      </c>
      <c r="D19" s="92">
        <f>'1.Form Kehadiran'!D17</f>
        <v>0</v>
      </c>
      <c r="E19" s="93">
        <f t="shared" si="0"/>
        <v>0</v>
      </c>
      <c r="F19" s="93">
        <f>'3.Form UTS'!D17</f>
        <v>0</v>
      </c>
      <c r="G19" s="93">
        <f>'3.Form UTS'!E17</f>
        <v>0</v>
      </c>
      <c r="H19" s="81">
        <f>'4.Form UAS'!D17</f>
        <v>0</v>
      </c>
      <c r="I19" s="93">
        <f>'4.Form UAS'!E17</f>
        <v>0</v>
      </c>
      <c r="J19" s="94">
        <f t="shared" si="1"/>
        <v>0</v>
      </c>
      <c r="K19" s="97"/>
      <c r="L19" s="97"/>
    </row>
    <row r="20" spans="1:12" ht="15" customHeight="1" x14ac:dyDescent="0.25">
      <c r="A20" s="95">
        <v>10</v>
      </c>
      <c r="B20" s="81">
        <f>'1.Form Kehadiran'!B18</f>
        <v>1620010010</v>
      </c>
      <c r="C20" s="91" t="str">
        <f>'1.Form Kehadiran'!C18</f>
        <v>Jhoni Fernando Sinaga</v>
      </c>
      <c r="D20" s="92">
        <f>'1.Form Kehadiran'!D18</f>
        <v>0</v>
      </c>
      <c r="E20" s="93">
        <f t="shared" si="0"/>
        <v>0</v>
      </c>
      <c r="F20" s="93">
        <f>'3.Form UTS'!D18</f>
        <v>0</v>
      </c>
      <c r="G20" s="93">
        <f>'3.Form UTS'!E18</f>
        <v>0</v>
      </c>
      <c r="H20" s="81">
        <f>'4.Form UAS'!D18</f>
        <v>0</v>
      </c>
      <c r="I20" s="93">
        <f>'4.Form UAS'!E18</f>
        <v>0</v>
      </c>
      <c r="J20" s="94">
        <f t="shared" si="1"/>
        <v>0</v>
      </c>
      <c r="K20" s="97"/>
      <c r="L20" s="97"/>
    </row>
    <row r="21" spans="1:12" ht="15" customHeight="1" x14ac:dyDescent="0.25">
      <c r="A21" s="90">
        <v>11</v>
      </c>
      <c r="B21" s="81">
        <f>'1.Form Kehadiran'!B19</f>
        <v>1620010011</v>
      </c>
      <c r="C21" s="91" t="str">
        <f>'1.Form Kehadiran'!C19</f>
        <v>Budi Darmansyah Simanungkalit</v>
      </c>
      <c r="D21" s="92">
        <f>'1.Form Kehadiran'!D19</f>
        <v>0</v>
      </c>
      <c r="E21" s="93">
        <f t="shared" si="0"/>
        <v>0</v>
      </c>
      <c r="F21" s="93">
        <f>'3.Form UTS'!D19</f>
        <v>0</v>
      </c>
      <c r="G21" s="93">
        <f>'3.Form UTS'!E19</f>
        <v>0</v>
      </c>
      <c r="H21" s="81">
        <f>'4.Form UAS'!D19</f>
        <v>0</v>
      </c>
      <c r="I21" s="93">
        <f>'4.Form UAS'!E19</f>
        <v>0</v>
      </c>
      <c r="J21" s="94">
        <f t="shared" si="1"/>
        <v>0</v>
      </c>
      <c r="K21" s="97"/>
      <c r="L21" s="97"/>
    </row>
    <row r="22" spans="1:12" ht="15" customHeight="1" x14ac:dyDescent="0.25">
      <c r="A22" s="95">
        <v>12</v>
      </c>
      <c r="B22" s="81">
        <f>'1.Form Kehadiran'!B20</f>
        <v>1620010012</v>
      </c>
      <c r="C22" s="91" t="str">
        <f>'1.Form Kehadiran'!C20</f>
        <v>Quadi Azam</v>
      </c>
      <c r="D22" s="92">
        <f>'1.Form Kehadiran'!D20</f>
        <v>0</v>
      </c>
      <c r="E22" s="93">
        <f t="shared" si="0"/>
        <v>0</v>
      </c>
      <c r="F22" s="93">
        <f>'3.Form UTS'!D20</f>
        <v>0</v>
      </c>
      <c r="G22" s="93">
        <f>'3.Form UTS'!E20</f>
        <v>0</v>
      </c>
      <c r="H22" s="81">
        <f>'4.Form UAS'!D20</f>
        <v>0</v>
      </c>
      <c r="I22" s="93">
        <f>'4.Form UAS'!E20</f>
        <v>0</v>
      </c>
      <c r="J22" s="94">
        <f t="shared" si="1"/>
        <v>0</v>
      </c>
      <c r="K22" s="97"/>
      <c r="L22" s="97"/>
    </row>
    <row r="23" spans="1:12" ht="15" customHeight="1" x14ac:dyDescent="0.25">
      <c r="A23" s="90">
        <v>13</v>
      </c>
      <c r="B23" s="81">
        <f>'1.Form Kehadiran'!B21</f>
        <v>1620010013</v>
      </c>
      <c r="C23" s="91" t="str">
        <f>'1.Form Kehadiran'!C21</f>
        <v>Armada Ash Siddiqi ,Sh</v>
      </c>
      <c r="D23" s="92">
        <f>'1.Form Kehadiran'!D21</f>
        <v>0</v>
      </c>
      <c r="E23" s="93">
        <f t="shared" si="0"/>
        <v>0</v>
      </c>
      <c r="F23" s="93">
        <f>'3.Form UTS'!D21</f>
        <v>0</v>
      </c>
      <c r="G23" s="93">
        <f>'3.Form UTS'!E21</f>
        <v>0</v>
      </c>
      <c r="H23" s="81">
        <f>'4.Form UAS'!D21</f>
        <v>0</v>
      </c>
      <c r="I23" s="93">
        <f>'4.Form UAS'!E21</f>
        <v>0</v>
      </c>
      <c r="J23" s="94">
        <f t="shared" si="1"/>
        <v>0</v>
      </c>
      <c r="K23" s="97"/>
      <c r="L23" s="97"/>
    </row>
    <row r="24" spans="1:12" ht="15" customHeight="1" x14ac:dyDescent="0.25">
      <c r="A24" s="95">
        <v>14</v>
      </c>
      <c r="B24" s="81">
        <f>'1.Form Kehadiran'!B22</f>
        <v>1620010014</v>
      </c>
      <c r="C24" s="91" t="str">
        <f>'1.Form Kehadiran'!C22</f>
        <v>Ricky Hafizh Hanafi</v>
      </c>
      <c r="D24" s="92">
        <f>'1.Form Kehadiran'!D22</f>
        <v>0</v>
      </c>
      <c r="E24" s="93">
        <f t="shared" si="0"/>
        <v>0</v>
      </c>
      <c r="F24" s="93">
        <f>'3.Form UTS'!D22</f>
        <v>0</v>
      </c>
      <c r="G24" s="93">
        <f>'3.Form UTS'!E22</f>
        <v>0</v>
      </c>
      <c r="H24" s="81">
        <f>'4.Form UAS'!D22</f>
        <v>0</v>
      </c>
      <c r="I24" s="93">
        <f>'4.Form UAS'!E22</f>
        <v>0</v>
      </c>
      <c r="J24" s="94">
        <f t="shared" si="1"/>
        <v>0</v>
      </c>
      <c r="K24" s="97"/>
      <c r="L24" s="97"/>
    </row>
    <row r="25" spans="1:12" ht="15" customHeight="1" x14ac:dyDescent="0.25">
      <c r="A25" s="90">
        <v>15</v>
      </c>
      <c r="B25" s="81">
        <f>'1.Form Kehadiran'!B23</f>
        <v>1620010015</v>
      </c>
      <c r="C25" s="91" t="str">
        <f>'1.Form Kehadiran'!C23</f>
        <v>Dhifa Udayana Putra</v>
      </c>
      <c r="D25" s="92">
        <f>'1.Form Kehadiran'!D23</f>
        <v>0</v>
      </c>
      <c r="E25" s="93">
        <f t="shared" si="0"/>
        <v>0</v>
      </c>
      <c r="F25" s="93">
        <f>'3.Form UTS'!D23</f>
        <v>0</v>
      </c>
      <c r="G25" s="93">
        <f>'3.Form UTS'!E23</f>
        <v>0</v>
      </c>
      <c r="H25" s="81">
        <f>'4.Form UAS'!D23</f>
        <v>0</v>
      </c>
      <c r="I25" s="93">
        <f>'4.Form UAS'!E23</f>
        <v>0</v>
      </c>
      <c r="J25" s="94">
        <f t="shared" si="1"/>
        <v>0</v>
      </c>
      <c r="K25" s="97"/>
      <c r="L25" s="97"/>
    </row>
    <row r="26" spans="1:12" ht="15" customHeight="1" x14ac:dyDescent="0.25">
      <c r="A26" s="95">
        <v>16</v>
      </c>
      <c r="B26" s="81">
        <f>'1.Form Kehadiran'!B24</f>
        <v>1620010016</v>
      </c>
      <c r="C26" s="91" t="str">
        <f>'1.Form Kehadiran'!C24</f>
        <v>Ali Akbar Nasution</v>
      </c>
      <c r="D26" s="92">
        <f>'1.Form Kehadiran'!D24</f>
        <v>0</v>
      </c>
      <c r="E26" s="93">
        <f t="shared" si="0"/>
        <v>0</v>
      </c>
      <c r="F26" s="93">
        <f>'3.Form UTS'!D24</f>
        <v>0</v>
      </c>
      <c r="G26" s="93">
        <f>'3.Form UTS'!E24</f>
        <v>0</v>
      </c>
      <c r="H26" s="81">
        <f>'4.Form UAS'!D24</f>
        <v>0</v>
      </c>
      <c r="I26" s="93">
        <f>'4.Form UAS'!E24</f>
        <v>0</v>
      </c>
      <c r="J26" s="94">
        <f t="shared" si="1"/>
        <v>0</v>
      </c>
      <c r="K26" s="97"/>
      <c r="L26" s="97"/>
    </row>
    <row r="27" spans="1:12" ht="15" customHeight="1" x14ac:dyDescent="0.25">
      <c r="A27" s="90">
        <v>17</v>
      </c>
      <c r="B27" s="81">
        <f>'1.Form Kehadiran'!B25</f>
        <v>1620010017</v>
      </c>
      <c r="C27" s="91" t="str">
        <f>'1.Form Kehadiran'!C25</f>
        <v>Ismail Koto</v>
      </c>
      <c r="D27" s="92">
        <f>'1.Form Kehadiran'!D25</f>
        <v>0</v>
      </c>
      <c r="E27" s="93">
        <f t="shared" si="0"/>
        <v>0</v>
      </c>
      <c r="F27" s="93">
        <f>'3.Form UTS'!D25</f>
        <v>0</v>
      </c>
      <c r="G27" s="93">
        <f>'3.Form UTS'!E25</f>
        <v>0</v>
      </c>
      <c r="H27" s="81">
        <f>'4.Form UAS'!D25</f>
        <v>0</v>
      </c>
      <c r="I27" s="93">
        <f>'4.Form UAS'!E25</f>
        <v>0</v>
      </c>
      <c r="J27" s="94">
        <f t="shared" si="1"/>
        <v>0</v>
      </c>
      <c r="K27" s="97"/>
      <c r="L27" s="97"/>
    </row>
    <row r="28" spans="1:12" ht="15" customHeight="1" x14ac:dyDescent="0.25">
      <c r="A28" s="95">
        <v>18</v>
      </c>
      <c r="B28" s="81">
        <f>'1.Form Kehadiran'!B26</f>
        <v>1620010018</v>
      </c>
      <c r="C28" s="91" t="str">
        <f>'1.Form Kehadiran'!C26</f>
        <v>Rayani Saragih</v>
      </c>
      <c r="D28" s="92">
        <f>'1.Form Kehadiran'!D26</f>
        <v>0</v>
      </c>
      <c r="E28" s="93">
        <f t="shared" si="0"/>
        <v>0</v>
      </c>
      <c r="F28" s="93">
        <f>'3.Form UTS'!D26</f>
        <v>0</v>
      </c>
      <c r="G28" s="93">
        <f>'3.Form UTS'!E26</f>
        <v>0</v>
      </c>
      <c r="H28" s="81">
        <f>'4.Form UAS'!D26</f>
        <v>0</v>
      </c>
      <c r="I28" s="93">
        <f>'4.Form UAS'!E26</f>
        <v>0</v>
      </c>
      <c r="J28" s="94">
        <f t="shared" si="1"/>
        <v>0</v>
      </c>
      <c r="K28" s="97"/>
      <c r="L28" s="97"/>
    </row>
    <row r="29" spans="1:12" ht="15" customHeight="1" x14ac:dyDescent="0.25">
      <c r="A29" s="90">
        <v>19</v>
      </c>
      <c r="B29" s="81">
        <f>'1.Form Kehadiran'!B27</f>
        <v>1620010019</v>
      </c>
      <c r="C29" s="91" t="str">
        <f>'1.Form Kehadiran'!C27</f>
        <v>Ulfa Hudayah</v>
      </c>
      <c r="D29" s="92">
        <f>'1.Form Kehadiran'!D27</f>
        <v>0</v>
      </c>
      <c r="E29" s="93">
        <f t="shared" si="0"/>
        <v>0</v>
      </c>
      <c r="F29" s="93">
        <f>'3.Form UTS'!D27</f>
        <v>0</v>
      </c>
      <c r="G29" s="93">
        <f>'3.Form UTS'!E27</f>
        <v>0</v>
      </c>
      <c r="H29" s="81">
        <f>'4.Form UAS'!D27</f>
        <v>0</v>
      </c>
      <c r="I29" s="93">
        <f>'4.Form UAS'!E27</f>
        <v>0</v>
      </c>
      <c r="J29" s="94">
        <f t="shared" si="1"/>
        <v>0</v>
      </c>
      <c r="K29" s="97"/>
      <c r="L29" s="97"/>
    </row>
    <row r="30" spans="1:12" ht="15" customHeight="1" x14ac:dyDescent="0.25">
      <c r="A30" s="95">
        <v>20</v>
      </c>
      <c r="B30" s="81">
        <f>'1.Form Kehadiran'!B28</f>
        <v>1620010020</v>
      </c>
      <c r="C30" s="91" t="str">
        <f>'1.Form Kehadiran'!C28</f>
        <v>Ilham Partaonan</v>
      </c>
      <c r="D30" s="92">
        <f>'1.Form Kehadiran'!D28</f>
        <v>0</v>
      </c>
      <c r="E30" s="93">
        <f t="shared" si="0"/>
        <v>0</v>
      </c>
      <c r="F30" s="93">
        <f>'3.Form UTS'!D28</f>
        <v>0</v>
      </c>
      <c r="G30" s="93">
        <f>'3.Form UTS'!E28</f>
        <v>0</v>
      </c>
      <c r="H30" s="81">
        <f>'4.Form UAS'!D28</f>
        <v>0</v>
      </c>
      <c r="I30" s="93">
        <f>'4.Form UAS'!E28</f>
        <v>0</v>
      </c>
      <c r="J30" s="94">
        <f t="shared" si="1"/>
        <v>0</v>
      </c>
    </row>
    <row r="31" spans="1:12" ht="15" customHeight="1" x14ac:dyDescent="0.25">
      <c r="A31" s="90">
        <v>21</v>
      </c>
      <c r="B31" s="81">
        <f>'1.Form Kehadiran'!B29</f>
        <v>1620010021</v>
      </c>
      <c r="C31" s="91" t="str">
        <f>'1.Form Kehadiran'!C29</f>
        <v>Fauzi Muhammad</v>
      </c>
      <c r="D31" s="92">
        <f>'1.Form Kehadiran'!D29</f>
        <v>0</v>
      </c>
      <c r="E31" s="93">
        <f t="shared" si="0"/>
        <v>0</v>
      </c>
      <c r="F31" s="93">
        <f>'3.Form UTS'!D29</f>
        <v>0</v>
      </c>
      <c r="G31" s="93">
        <f>'3.Form UTS'!E29</f>
        <v>0</v>
      </c>
      <c r="H31" s="81">
        <f>'4.Form UAS'!D29</f>
        <v>0</v>
      </c>
      <c r="I31" s="93">
        <f>'4.Form UAS'!E29</f>
        <v>0</v>
      </c>
      <c r="J31" s="94">
        <f t="shared" si="1"/>
        <v>0</v>
      </c>
    </row>
    <row r="32" spans="1:12" ht="15" customHeight="1" x14ac:dyDescent="0.25">
      <c r="A32" s="95">
        <v>22</v>
      </c>
      <c r="B32" s="81">
        <f>'1.Form Kehadiran'!B30</f>
        <v>1620010022</v>
      </c>
      <c r="C32" s="91" t="str">
        <f>'1.Form Kehadiran'!C30</f>
        <v>Juliya Maria</v>
      </c>
      <c r="D32" s="92">
        <f>'1.Form Kehadiran'!D30</f>
        <v>0</v>
      </c>
      <c r="E32" s="93">
        <f t="shared" si="0"/>
        <v>0</v>
      </c>
      <c r="F32" s="93">
        <f>'3.Form UTS'!D30</f>
        <v>0</v>
      </c>
      <c r="G32" s="93">
        <f>'3.Form UTS'!E30</f>
        <v>0</v>
      </c>
      <c r="H32" s="81">
        <f>'4.Form UAS'!D30</f>
        <v>0</v>
      </c>
      <c r="I32" s="93">
        <f>'4.Form UAS'!E30</f>
        <v>0</v>
      </c>
      <c r="J32" s="94">
        <f t="shared" si="1"/>
        <v>0</v>
      </c>
    </row>
    <row r="33" spans="1:10" ht="15" customHeight="1" x14ac:dyDescent="0.25">
      <c r="A33" s="90">
        <v>23</v>
      </c>
      <c r="B33" s="81">
        <f>'1.Form Kehadiran'!B31</f>
        <v>1620010023</v>
      </c>
      <c r="C33" s="91" t="str">
        <f>'1.Form Kehadiran'!C31</f>
        <v>Mardan Hanafi</v>
      </c>
      <c r="D33" s="92">
        <f>'1.Form Kehadiran'!D31</f>
        <v>0</v>
      </c>
      <c r="E33" s="93">
        <f t="shared" si="0"/>
        <v>0</v>
      </c>
      <c r="F33" s="93">
        <f>'3.Form UTS'!D31</f>
        <v>0</v>
      </c>
      <c r="G33" s="93">
        <f>'3.Form UTS'!E31</f>
        <v>0</v>
      </c>
      <c r="H33" s="81">
        <f>'4.Form UAS'!D31</f>
        <v>0</v>
      </c>
      <c r="I33" s="93">
        <f>'4.Form UAS'!E31</f>
        <v>0</v>
      </c>
      <c r="J33" s="94">
        <f t="shared" si="1"/>
        <v>0</v>
      </c>
    </row>
    <row r="34" spans="1:10" ht="15" customHeight="1" x14ac:dyDescent="0.25">
      <c r="A34" s="95">
        <v>24</v>
      </c>
      <c r="B34" s="81">
        <f>'1.Form Kehadiran'!B32</f>
        <v>1620010024</v>
      </c>
      <c r="C34" s="91" t="str">
        <f>'1.Form Kehadiran'!C32</f>
        <v>Biner Nuke Rezeki</v>
      </c>
      <c r="D34" s="92">
        <f>'1.Form Kehadiran'!D32</f>
        <v>0</v>
      </c>
      <c r="E34" s="93">
        <f t="shared" si="0"/>
        <v>0</v>
      </c>
      <c r="F34" s="93">
        <f>'3.Form UTS'!D32</f>
        <v>0</v>
      </c>
      <c r="G34" s="93">
        <f>'3.Form UTS'!E32</f>
        <v>0</v>
      </c>
      <c r="H34" s="81">
        <f>'4.Form UAS'!D32</f>
        <v>0</v>
      </c>
      <c r="I34" s="93">
        <f>'4.Form UAS'!E32</f>
        <v>0</v>
      </c>
      <c r="J34" s="94">
        <f t="shared" si="1"/>
        <v>0</v>
      </c>
    </row>
    <row r="35" spans="1:10" ht="15" customHeight="1" x14ac:dyDescent="0.25">
      <c r="A35" s="90">
        <v>25</v>
      </c>
      <c r="B35" s="81">
        <f>'1.Form Kehadiran'!B33</f>
        <v>1620010025</v>
      </c>
      <c r="C35" s="91" t="str">
        <f>'1.Form Kehadiran'!C33</f>
        <v>Saba'Aro Zendrato</v>
      </c>
      <c r="D35" s="92">
        <f>'1.Form Kehadiran'!D33</f>
        <v>0</v>
      </c>
      <c r="E35" s="93">
        <f t="shared" si="0"/>
        <v>0</v>
      </c>
      <c r="F35" s="93">
        <f>'3.Form UTS'!D33</f>
        <v>0</v>
      </c>
      <c r="G35" s="93">
        <f>'3.Form UTS'!E33</f>
        <v>0</v>
      </c>
      <c r="H35" s="81">
        <f>'4.Form UAS'!D33</f>
        <v>0</v>
      </c>
      <c r="I35" s="93">
        <f>'4.Form UAS'!E33</f>
        <v>0</v>
      </c>
      <c r="J35" s="94">
        <f t="shared" si="1"/>
        <v>0</v>
      </c>
    </row>
    <row r="36" spans="1:10" ht="15" customHeight="1" x14ac:dyDescent="0.25">
      <c r="A36" s="95">
        <v>26</v>
      </c>
      <c r="B36" s="81">
        <f>'1.Form Kehadiran'!B34</f>
        <v>1620010026</v>
      </c>
      <c r="C36" s="91" t="str">
        <f>'1.Form Kehadiran'!C34</f>
        <v>Muhammad Ali Hanafiah Al Hasnan</v>
      </c>
      <c r="D36" s="92">
        <f>'1.Form Kehadiran'!D34</f>
        <v>0</v>
      </c>
      <c r="E36" s="93">
        <f t="shared" si="0"/>
        <v>0</v>
      </c>
      <c r="F36" s="93">
        <f>'3.Form UTS'!D34</f>
        <v>0</v>
      </c>
      <c r="G36" s="93">
        <f>'3.Form UTS'!E34</f>
        <v>0</v>
      </c>
      <c r="H36" s="81">
        <f>'4.Form UAS'!D34</f>
        <v>0</v>
      </c>
      <c r="I36" s="93">
        <f>'4.Form UAS'!E34</f>
        <v>0</v>
      </c>
      <c r="J36" s="94">
        <f t="shared" si="1"/>
        <v>0</v>
      </c>
    </row>
    <row r="37" spans="1:10" ht="15" customHeight="1" x14ac:dyDescent="0.25">
      <c r="A37" s="90">
        <v>27</v>
      </c>
      <c r="B37" s="81">
        <f>'1.Form Kehadiran'!B35</f>
        <v>1620010027</v>
      </c>
      <c r="C37" s="91" t="str">
        <f>'1.Form Kehadiran'!C35</f>
        <v>Kennedy Nasib P. Sibarani</v>
      </c>
      <c r="D37" s="92">
        <f>'1.Form Kehadiran'!D35</f>
        <v>0</v>
      </c>
      <c r="E37" s="93">
        <f t="shared" si="0"/>
        <v>0</v>
      </c>
      <c r="F37" s="93">
        <f>'3.Form UTS'!D35</f>
        <v>0</v>
      </c>
      <c r="G37" s="93">
        <f>'3.Form UTS'!E35</f>
        <v>0</v>
      </c>
      <c r="H37" s="81">
        <f>'4.Form UAS'!D35</f>
        <v>0</v>
      </c>
      <c r="I37" s="93">
        <f>'4.Form UAS'!E35</f>
        <v>0</v>
      </c>
      <c r="J37" s="94">
        <f t="shared" si="1"/>
        <v>0</v>
      </c>
    </row>
    <row r="38" spans="1:10" ht="15" customHeight="1" x14ac:dyDescent="0.25">
      <c r="A38" s="95">
        <v>28</v>
      </c>
      <c r="B38" s="81">
        <f>'1.Form Kehadiran'!B36</f>
        <v>1620010028</v>
      </c>
      <c r="C38" s="91" t="str">
        <f>'1.Form Kehadiran'!C36</f>
        <v>Supardi, Sh</v>
      </c>
      <c r="D38" s="92">
        <f>'1.Form Kehadiran'!D36</f>
        <v>0</v>
      </c>
      <c r="E38" s="93">
        <f t="shared" si="0"/>
        <v>0</v>
      </c>
      <c r="F38" s="93">
        <f>'3.Form UTS'!D36</f>
        <v>0</v>
      </c>
      <c r="G38" s="93">
        <f>'3.Form UTS'!E36</f>
        <v>0</v>
      </c>
      <c r="H38" s="81">
        <f>'4.Form UAS'!D36</f>
        <v>0</v>
      </c>
      <c r="I38" s="93">
        <f>'4.Form UAS'!E36</f>
        <v>0</v>
      </c>
      <c r="J38" s="94">
        <f t="shared" si="1"/>
        <v>0</v>
      </c>
    </row>
    <row r="39" spans="1:10" ht="15" customHeight="1" x14ac:dyDescent="0.25">
      <c r="A39" s="90">
        <v>29</v>
      </c>
      <c r="B39" s="81">
        <f>'1.Form Kehadiran'!B37</f>
        <v>1620010029</v>
      </c>
      <c r="C39" s="91" t="str">
        <f>'1.Form Kehadiran'!C37</f>
        <v>Arief Pratomo</v>
      </c>
      <c r="D39" s="92">
        <f>'1.Form Kehadiran'!D37</f>
        <v>0</v>
      </c>
      <c r="E39" s="93">
        <f t="shared" si="0"/>
        <v>0</v>
      </c>
      <c r="F39" s="93">
        <f>'3.Form UTS'!D37</f>
        <v>0</v>
      </c>
      <c r="G39" s="93">
        <f>'3.Form UTS'!E37</f>
        <v>0</v>
      </c>
      <c r="H39" s="81">
        <f>'4.Form UAS'!D37</f>
        <v>0</v>
      </c>
      <c r="I39" s="93">
        <f>'4.Form UAS'!E37</f>
        <v>0</v>
      </c>
      <c r="J39" s="94">
        <f t="shared" si="1"/>
        <v>0</v>
      </c>
    </row>
    <row r="40" spans="1:10" ht="15" customHeight="1" x14ac:dyDescent="0.25">
      <c r="A40" s="95">
        <v>30</v>
      </c>
      <c r="B40" s="81">
        <f>'1.Form Kehadiran'!B38</f>
        <v>1620010030</v>
      </c>
      <c r="C40" s="91" t="str">
        <f>'1.Form Kehadiran'!C38</f>
        <v>Richa Permata Sari</v>
      </c>
      <c r="D40" s="92">
        <f>'1.Form Kehadiran'!D38</f>
        <v>0</v>
      </c>
      <c r="E40" s="93">
        <f t="shared" si="0"/>
        <v>0</v>
      </c>
      <c r="F40" s="93">
        <f>'3.Form UTS'!D38</f>
        <v>0</v>
      </c>
      <c r="G40" s="93">
        <f>'3.Form UTS'!E38</f>
        <v>0</v>
      </c>
      <c r="H40" s="81">
        <f>'4.Form UAS'!D38</f>
        <v>0</v>
      </c>
      <c r="I40" s="93">
        <f>'4.Form UAS'!E38</f>
        <v>0</v>
      </c>
      <c r="J40" s="94">
        <f t="shared" si="1"/>
        <v>0</v>
      </c>
    </row>
    <row r="41" spans="1:10" ht="15" customHeight="1" x14ac:dyDescent="0.25">
      <c r="A41" s="90">
        <v>31</v>
      </c>
      <c r="B41" s="81">
        <f>'1.Form Kehadiran'!B39</f>
        <v>1620010031</v>
      </c>
      <c r="C41" s="91" t="str">
        <f>'1.Form Kehadiran'!C39</f>
        <v>Rahmad Yusup Simamora</v>
      </c>
      <c r="D41" s="92">
        <f>'1.Form Kehadiran'!D39</f>
        <v>0</v>
      </c>
      <c r="E41" s="93">
        <f t="shared" si="0"/>
        <v>0</v>
      </c>
      <c r="F41" s="93">
        <f>'3.Form UTS'!D39</f>
        <v>0</v>
      </c>
      <c r="G41" s="93">
        <f>'3.Form UTS'!E39</f>
        <v>0</v>
      </c>
      <c r="H41" s="81">
        <f>'4.Form UAS'!D39</f>
        <v>0</v>
      </c>
      <c r="I41" s="93">
        <f>'4.Form UAS'!E39</f>
        <v>0</v>
      </c>
      <c r="J41" s="94">
        <f t="shared" si="1"/>
        <v>0</v>
      </c>
    </row>
    <row r="42" spans="1:10" ht="15" customHeight="1" x14ac:dyDescent="0.25">
      <c r="A42" s="95">
        <v>32</v>
      </c>
      <c r="B42" s="81">
        <f>'1.Form Kehadiran'!B40</f>
        <v>1620010032</v>
      </c>
      <c r="C42" s="91" t="str">
        <f>'1.Form Kehadiran'!C40</f>
        <v>Yayuk Supriaty</v>
      </c>
      <c r="D42" s="92">
        <f>'1.Form Kehadiran'!D40</f>
        <v>0</v>
      </c>
      <c r="E42" s="93">
        <f t="shared" si="0"/>
        <v>0</v>
      </c>
      <c r="F42" s="93">
        <f>'3.Form UTS'!D40</f>
        <v>0</v>
      </c>
      <c r="G42" s="93">
        <f>'3.Form UTS'!E40</f>
        <v>0</v>
      </c>
      <c r="H42" s="81">
        <f>'4.Form UAS'!D40</f>
        <v>0</v>
      </c>
      <c r="I42" s="93">
        <f>'4.Form UAS'!E40</f>
        <v>0</v>
      </c>
      <c r="J42" s="94">
        <f t="shared" si="1"/>
        <v>0</v>
      </c>
    </row>
    <row r="43" spans="1:10" ht="15" customHeight="1" x14ac:dyDescent="0.25">
      <c r="A43" s="90">
        <v>33</v>
      </c>
      <c r="B43" s="81">
        <f>'1.Form Kehadiran'!B41</f>
        <v>1620010033</v>
      </c>
      <c r="C43" s="91" t="str">
        <f>'1.Form Kehadiran'!C41</f>
        <v>Sisworo</v>
      </c>
      <c r="D43" s="92">
        <f>'1.Form Kehadiran'!D41</f>
        <v>0</v>
      </c>
      <c r="E43" s="93">
        <f t="shared" si="0"/>
        <v>0</v>
      </c>
      <c r="F43" s="93">
        <f>'3.Form UTS'!D41</f>
        <v>0</v>
      </c>
      <c r="G43" s="93">
        <f>'3.Form UTS'!E41</f>
        <v>0</v>
      </c>
      <c r="H43" s="81">
        <f>'4.Form UAS'!D41</f>
        <v>0</v>
      </c>
      <c r="I43" s="93">
        <f>'4.Form UAS'!E41</f>
        <v>0</v>
      </c>
      <c r="J43" s="94">
        <f t="shared" si="1"/>
        <v>0</v>
      </c>
    </row>
    <row r="44" spans="1:10" ht="15" customHeight="1" x14ac:dyDescent="0.25">
      <c r="A44" s="95">
        <v>34</v>
      </c>
      <c r="B44" s="81">
        <f>'1.Form Kehadiran'!B42</f>
        <v>0</v>
      </c>
      <c r="C44" s="91" t="str">
        <f>'1.Form Kehadiran'!C42</f>
        <v/>
      </c>
      <c r="D44" s="92">
        <f>'1.Form Kehadiran'!D42</f>
        <v>0</v>
      </c>
      <c r="E44" s="93">
        <f t="shared" si="0"/>
        <v>0</v>
      </c>
      <c r="F44" s="93">
        <f>'3.Form UTS'!D42</f>
        <v>0</v>
      </c>
      <c r="G44" s="93">
        <f>'3.Form UTS'!E42</f>
        <v>0</v>
      </c>
      <c r="H44" s="81">
        <f>'4.Form UAS'!D42</f>
        <v>0</v>
      </c>
      <c r="I44" s="93">
        <f>'4.Form UAS'!E42</f>
        <v>0</v>
      </c>
      <c r="J44" s="94">
        <f t="shared" si="1"/>
        <v>0</v>
      </c>
    </row>
    <row r="45" spans="1:10" ht="15" customHeight="1" x14ac:dyDescent="0.25">
      <c r="A45" s="90">
        <v>35</v>
      </c>
      <c r="B45" s="81">
        <f>'1.Form Kehadiran'!B43</f>
        <v>0</v>
      </c>
      <c r="C45" s="91" t="str">
        <f>'1.Form Kehadiran'!C43</f>
        <v/>
      </c>
      <c r="D45" s="92">
        <f>'1.Form Kehadiran'!D43</f>
        <v>0</v>
      </c>
      <c r="E45" s="93">
        <f t="shared" si="0"/>
        <v>0</v>
      </c>
      <c r="F45" s="93">
        <f>'3.Form UTS'!D43</f>
        <v>0</v>
      </c>
      <c r="G45" s="93">
        <f>'3.Form UTS'!E43</f>
        <v>0</v>
      </c>
      <c r="H45" s="81">
        <f>'4.Form UAS'!D43</f>
        <v>0</v>
      </c>
      <c r="I45" s="93">
        <f>'4.Form UAS'!E43</f>
        <v>0</v>
      </c>
      <c r="J45" s="94">
        <f t="shared" si="1"/>
        <v>0</v>
      </c>
    </row>
    <row r="46" spans="1:10" ht="15" customHeight="1" x14ac:dyDescent="0.25">
      <c r="A46" s="95">
        <v>36</v>
      </c>
      <c r="B46" s="81">
        <f>'1.Form Kehadiran'!B44</f>
        <v>0</v>
      </c>
      <c r="C46" s="91" t="str">
        <f>'1.Form Kehadiran'!C44</f>
        <v/>
      </c>
      <c r="D46" s="92">
        <f>'1.Form Kehadiran'!D44</f>
        <v>0</v>
      </c>
      <c r="E46" s="93">
        <f t="shared" si="0"/>
        <v>0</v>
      </c>
      <c r="F46" s="93">
        <f>'3.Form UTS'!D44</f>
        <v>0</v>
      </c>
      <c r="G46" s="93">
        <f>'3.Form UTS'!E44</f>
        <v>0</v>
      </c>
      <c r="H46" s="81">
        <f>'4.Form UAS'!D44</f>
        <v>0</v>
      </c>
      <c r="I46" s="93">
        <f>'4.Form UAS'!E44</f>
        <v>0</v>
      </c>
      <c r="J46" s="94">
        <f t="shared" si="1"/>
        <v>0</v>
      </c>
    </row>
    <row r="47" spans="1:10" ht="15" customHeight="1" x14ac:dyDescent="0.25">
      <c r="A47" s="90">
        <v>37</v>
      </c>
      <c r="B47" s="81">
        <f>'1.Form Kehadiran'!B45</f>
        <v>0</v>
      </c>
      <c r="C47" s="91" t="str">
        <f>'1.Form Kehadiran'!C45</f>
        <v/>
      </c>
      <c r="D47" s="92">
        <f>'1.Form Kehadiran'!D45</f>
        <v>0</v>
      </c>
      <c r="E47" s="93">
        <f t="shared" si="0"/>
        <v>0</v>
      </c>
      <c r="F47" s="93">
        <f>'3.Form UTS'!D45</f>
        <v>0</v>
      </c>
      <c r="G47" s="93">
        <f>'3.Form UTS'!E45</f>
        <v>0</v>
      </c>
      <c r="H47" s="81">
        <f>'4.Form UAS'!D45</f>
        <v>0</v>
      </c>
      <c r="I47" s="93">
        <f>'4.Form UAS'!E45</f>
        <v>0</v>
      </c>
      <c r="J47" s="94">
        <f t="shared" si="1"/>
        <v>0</v>
      </c>
    </row>
    <row r="48" spans="1:10" ht="15" customHeight="1" x14ac:dyDescent="0.25">
      <c r="A48" s="95">
        <v>38</v>
      </c>
      <c r="B48" s="81">
        <f>'1.Form Kehadiran'!B46</f>
        <v>0</v>
      </c>
      <c r="C48" s="91" t="str">
        <f>'1.Form Kehadiran'!C46</f>
        <v/>
      </c>
      <c r="D48" s="92">
        <f>'1.Form Kehadiran'!D46</f>
        <v>0</v>
      </c>
      <c r="E48" s="93">
        <f t="shared" si="0"/>
        <v>0</v>
      </c>
      <c r="F48" s="93">
        <f>'3.Form UTS'!D46</f>
        <v>0</v>
      </c>
      <c r="G48" s="93">
        <f>'3.Form UTS'!E46</f>
        <v>0</v>
      </c>
      <c r="H48" s="81">
        <f>'4.Form UAS'!D46</f>
        <v>0</v>
      </c>
      <c r="I48" s="93">
        <f>'4.Form UAS'!E46</f>
        <v>0</v>
      </c>
      <c r="J48" s="94">
        <f t="shared" si="1"/>
        <v>0</v>
      </c>
    </row>
    <row r="49" spans="1:10" ht="15" customHeight="1" x14ac:dyDescent="0.25">
      <c r="A49" s="90">
        <v>39</v>
      </c>
      <c r="B49" s="81">
        <f>'1.Form Kehadiran'!B47</f>
        <v>0</v>
      </c>
      <c r="C49" s="91" t="str">
        <f>'1.Form Kehadiran'!C47</f>
        <v/>
      </c>
      <c r="D49" s="92">
        <f>'1.Form Kehadiran'!D47</f>
        <v>0</v>
      </c>
      <c r="E49" s="93">
        <f t="shared" si="0"/>
        <v>0</v>
      </c>
      <c r="F49" s="93">
        <f>'3.Form UTS'!D47</f>
        <v>0</v>
      </c>
      <c r="G49" s="93">
        <f>'3.Form UTS'!E47</f>
        <v>0</v>
      </c>
      <c r="H49" s="81">
        <f>'4.Form UAS'!D47</f>
        <v>0</v>
      </c>
      <c r="I49" s="93">
        <f>'4.Form UAS'!E47</f>
        <v>0</v>
      </c>
      <c r="J49" s="94">
        <f t="shared" si="1"/>
        <v>0</v>
      </c>
    </row>
    <row r="50" spans="1:10" ht="15" customHeight="1" x14ac:dyDescent="0.25">
      <c r="A50" s="95">
        <v>40</v>
      </c>
      <c r="B50" s="81">
        <f>'1.Form Kehadiran'!B48</f>
        <v>0</v>
      </c>
      <c r="C50" s="91" t="str">
        <f>'1.Form Kehadiran'!C48</f>
        <v/>
      </c>
      <c r="D50" s="92">
        <f>'1.Form Kehadiran'!D48</f>
        <v>0</v>
      </c>
      <c r="E50" s="93">
        <f t="shared" si="0"/>
        <v>0</v>
      </c>
      <c r="F50" s="93">
        <f>'3.Form UTS'!D48</f>
        <v>0</v>
      </c>
      <c r="G50" s="93">
        <f>'3.Form UTS'!E48</f>
        <v>0</v>
      </c>
      <c r="H50" s="81">
        <f>'4.Form UAS'!D48</f>
        <v>0</v>
      </c>
      <c r="I50" s="93">
        <f>'4.Form UAS'!E48</f>
        <v>0</v>
      </c>
      <c r="J50" s="94">
        <f t="shared" si="1"/>
        <v>0</v>
      </c>
    </row>
    <row r="51" spans="1:10" ht="15" customHeight="1" x14ac:dyDescent="0.25">
      <c r="A51" s="90">
        <v>41</v>
      </c>
      <c r="B51" s="81">
        <f>'1.Form Kehadiran'!B49</f>
        <v>0</v>
      </c>
      <c r="C51" s="91" t="str">
        <f>'1.Form Kehadiran'!C49</f>
        <v/>
      </c>
      <c r="D51" s="92">
        <f>'1.Form Kehadiran'!D49</f>
        <v>0</v>
      </c>
      <c r="E51" s="93">
        <f>((D51/14)*100)*20%</f>
        <v>0</v>
      </c>
      <c r="F51" s="93">
        <f>'3.Form UTS'!D49</f>
        <v>0</v>
      </c>
      <c r="G51" s="93">
        <f>'3.Form UTS'!E49</f>
        <v>0</v>
      </c>
      <c r="H51" s="81">
        <f>'4.Form UAS'!D49</f>
        <v>0</v>
      </c>
      <c r="I51" s="93">
        <f>'4.Form UAS'!E49</f>
        <v>0</v>
      </c>
      <c r="J51" s="94">
        <f t="shared" si="1"/>
        <v>0</v>
      </c>
    </row>
    <row r="52" spans="1:10" ht="15" customHeight="1" x14ac:dyDescent="0.25">
      <c r="A52" s="90">
        <v>42</v>
      </c>
      <c r="B52" s="81">
        <f>'1.Form Kehadiran'!B50</f>
        <v>0</v>
      </c>
      <c r="C52" s="91" t="str">
        <f>'1.Form Kehadiran'!C50</f>
        <v/>
      </c>
      <c r="D52" s="92">
        <f>'1.Form Kehadiran'!D50</f>
        <v>0</v>
      </c>
      <c r="E52" s="93">
        <f t="shared" ref="E52:E58" si="2">((D52/14)*100)*20%</f>
        <v>0</v>
      </c>
      <c r="F52" s="93">
        <f>'3.Form UTS'!D50</f>
        <v>0</v>
      </c>
      <c r="G52" s="93">
        <f>'3.Form UTS'!E50</f>
        <v>0</v>
      </c>
      <c r="H52" s="81">
        <f>'4.Form UAS'!D50</f>
        <v>0</v>
      </c>
      <c r="I52" s="93">
        <f>'4.Form UAS'!E50</f>
        <v>0</v>
      </c>
      <c r="J52" s="94">
        <f t="shared" si="1"/>
        <v>0</v>
      </c>
    </row>
    <row r="53" spans="1:10" ht="15" customHeight="1" x14ac:dyDescent="0.25">
      <c r="A53" s="90">
        <v>43</v>
      </c>
      <c r="B53" s="81">
        <f>'1.Form Kehadiran'!B51</f>
        <v>0</v>
      </c>
      <c r="C53" s="91" t="str">
        <f>'1.Form Kehadiran'!C51</f>
        <v/>
      </c>
      <c r="D53" s="92">
        <f>'1.Form Kehadiran'!D51</f>
        <v>0</v>
      </c>
      <c r="E53" s="93">
        <f t="shared" si="2"/>
        <v>0</v>
      </c>
      <c r="F53" s="93">
        <f>'3.Form UTS'!D51</f>
        <v>0</v>
      </c>
      <c r="G53" s="93">
        <f>'3.Form UTS'!E51</f>
        <v>0</v>
      </c>
      <c r="H53" s="81">
        <f>'4.Form UAS'!D51</f>
        <v>0</v>
      </c>
      <c r="I53" s="93">
        <f>'4.Form UAS'!E51</f>
        <v>0</v>
      </c>
      <c r="J53" s="94">
        <f t="shared" si="1"/>
        <v>0</v>
      </c>
    </row>
    <row r="54" spans="1:10" ht="15" customHeight="1" x14ac:dyDescent="0.25">
      <c r="A54" s="90">
        <v>44</v>
      </c>
      <c r="B54" s="81">
        <f>'1.Form Kehadiran'!B52</f>
        <v>0</v>
      </c>
      <c r="C54" s="91" t="str">
        <f>'1.Form Kehadiran'!C52</f>
        <v/>
      </c>
      <c r="D54" s="92">
        <f>'1.Form Kehadiran'!D52</f>
        <v>0</v>
      </c>
      <c r="E54" s="93">
        <f t="shared" si="2"/>
        <v>0</v>
      </c>
      <c r="F54" s="93">
        <f>'3.Form UTS'!D52</f>
        <v>0</v>
      </c>
      <c r="G54" s="93">
        <f>'3.Form UTS'!E52</f>
        <v>0</v>
      </c>
      <c r="H54" s="81">
        <f>'4.Form UAS'!D52</f>
        <v>0</v>
      </c>
      <c r="I54" s="93">
        <f>'4.Form UAS'!E52</f>
        <v>0</v>
      </c>
      <c r="J54" s="94">
        <f t="shared" si="1"/>
        <v>0</v>
      </c>
    </row>
    <row r="55" spans="1:10" x14ac:dyDescent="0.25">
      <c r="A55" s="90">
        <v>45</v>
      </c>
      <c r="B55" s="81">
        <f>'1.Form Kehadiran'!B53</f>
        <v>0</v>
      </c>
      <c r="C55" s="91" t="str">
        <f>'1.Form Kehadiran'!C53</f>
        <v/>
      </c>
      <c r="D55" s="92">
        <f>'1.Form Kehadiran'!D53</f>
        <v>0</v>
      </c>
      <c r="E55" s="93">
        <f t="shared" si="2"/>
        <v>0</v>
      </c>
      <c r="F55" s="93">
        <f>'3.Form UTS'!D53</f>
        <v>0</v>
      </c>
      <c r="G55" s="93">
        <f>'3.Form UTS'!E53</f>
        <v>0</v>
      </c>
      <c r="H55" s="81">
        <f>'4.Form UAS'!D53</f>
        <v>0</v>
      </c>
      <c r="I55" s="93">
        <f>'4.Form UAS'!E53</f>
        <v>0</v>
      </c>
      <c r="J55" s="94">
        <f t="shared" si="1"/>
        <v>0</v>
      </c>
    </row>
    <row r="56" spans="1:10" x14ac:dyDescent="0.25">
      <c r="A56" s="90">
        <v>46</v>
      </c>
      <c r="B56" s="81">
        <f>'1.Form Kehadiran'!B54</f>
        <v>0</v>
      </c>
      <c r="C56" s="91" t="str">
        <f>'1.Form Kehadiran'!C54</f>
        <v/>
      </c>
      <c r="D56" s="92">
        <f>'1.Form Kehadiran'!D54</f>
        <v>0</v>
      </c>
      <c r="E56" s="93">
        <f t="shared" si="2"/>
        <v>0</v>
      </c>
      <c r="F56" s="93">
        <f>'3.Form UTS'!D54</f>
        <v>0</v>
      </c>
      <c r="G56" s="93">
        <f>'3.Form UTS'!E54</f>
        <v>0</v>
      </c>
      <c r="H56" s="81">
        <f>'4.Form UAS'!D54</f>
        <v>0</v>
      </c>
      <c r="I56" s="93">
        <f>'4.Form UAS'!E54</f>
        <v>0</v>
      </c>
      <c r="J56" s="94">
        <f t="shared" si="1"/>
        <v>0</v>
      </c>
    </row>
    <row r="57" spans="1:10" x14ac:dyDescent="0.25">
      <c r="A57" s="90">
        <v>47</v>
      </c>
      <c r="B57" s="81">
        <f>'1.Form Kehadiran'!B55</f>
        <v>0</v>
      </c>
      <c r="C57" s="91" t="str">
        <f>'1.Form Kehadiran'!C55</f>
        <v/>
      </c>
      <c r="D57" s="92">
        <f>'1.Form Kehadiran'!D55</f>
        <v>0</v>
      </c>
      <c r="E57" s="93">
        <f t="shared" si="2"/>
        <v>0</v>
      </c>
      <c r="F57" s="93">
        <f>'3.Form UTS'!D55</f>
        <v>0</v>
      </c>
      <c r="G57" s="93">
        <f>'3.Form UTS'!E55</f>
        <v>0</v>
      </c>
      <c r="H57" s="81">
        <f>'4.Form UAS'!D55</f>
        <v>0</v>
      </c>
      <c r="I57" s="93">
        <f>'4.Form UAS'!E55</f>
        <v>0</v>
      </c>
      <c r="J57" s="94">
        <f t="shared" si="1"/>
        <v>0</v>
      </c>
    </row>
    <row r="58" spans="1:10" x14ac:dyDescent="0.25">
      <c r="A58" s="90">
        <v>48</v>
      </c>
      <c r="B58" s="81">
        <f>'1.Form Kehadiran'!B56</f>
        <v>0</v>
      </c>
      <c r="C58" s="91" t="str">
        <f>'1.Form Kehadiran'!C56</f>
        <v/>
      </c>
      <c r="D58" s="92">
        <f>'1.Form Kehadiran'!D56</f>
        <v>0</v>
      </c>
      <c r="E58" s="93">
        <f t="shared" si="2"/>
        <v>0</v>
      </c>
      <c r="F58" s="93">
        <f>'3.Form UTS'!D56</f>
        <v>0</v>
      </c>
      <c r="G58" s="93">
        <f>'3.Form UTS'!E56</f>
        <v>0</v>
      </c>
      <c r="H58" s="81">
        <f>'4.Form UAS'!D56</f>
        <v>0</v>
      </c>
      <c r="I58" s="93">
        <f>'4.Form UAS'!E56</f>
        <v>0</v>
      </c>
      <c r="J58" s="94">
        <f t="shared" si="1"/>
        <v>0</v>
      </c>
    </row>
  </sheetData>
  <sheetProtection algorithmName="SHA-512" hashValue="L02StMaMwyGrLICCUCEe/HQmJmz5KuQgyvtrcfQzRguD09MCZXplaa9L1Z9BJ0OwvGldfrlm5ajjCFDc3AFDzQ==" saltValue="Qut9dqR5zPdFVd1zR8vLWg==" spinCount="100000" sheet="1" objects="1" scenarios="1" selectLockedCells="1"/>
  <mergeCells count="18">
    <mergeCell ref="D6:F6"/>
    <mergeCell ref="A2:B6"/>
    <mergeCell ref="A8:A10"/>
    <mergeCell ref="B8:B10"/>
    <mergeCell ref="C8:C10"/>
    <mergeCell ref="C2:J2"/>
    <mergeCell ref="D9:E9"/>
    <mergeCell ref="F9:G9"/>
    <mergeCell ref="H3:J3"/>
    <mergeCell ref="H4:J4"/>
    <mergeCell ref="H5:J5"/>
    <mergeCell ref="H6:J6"/>
    <mergeCell ref="H9:I9"/>
    <mergeCell ref="J8:J10"/>
    <mergeCell ref="D8:I8"/>
    <mergeCell ref="D3:F3"/>
    <mergeCell ref="D4:F4"/>
    <mergeCell ref="D5:F5"/>
  </mergeCells>
  <printOptions horizontalCentered="1"/>
  <pageMargins left="0.51181102362204722" right="0.51181102362204722" top="0.35433070866141736" bottom="0.35433070866141736" header="0" footer="0"/>
  <pageSetup paperSize="256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>
      <selection activeCell="E11" sqref="E11"/>
    </sheetView>
  </sheetViews>
  <sheetFormatPr defaultColWidth="9.33203125" defaultRowHeight="13.8" x14ac:dyDescent="0.25"/>
  <cols>
    <col min="1" max="1" width="6" style="2" customWidth="1"/>
    <col min="2" max="2" width="16" style="8" customWidth="1"/>
    <col min="3" max="3" width="27" style="2" customWidth="1"/>
    <col min="4" max="4" width="23.77734375" style="2" customWidth="1"/>
    <col min="5" max="5" width="17.33203125" style="2" customWidth="1"/>
    <col min="6" max="6" width="21.109375" style="2" customWidth="1"/>
    <col min="7" max="16384" width="9.33203125" style="2"/>
  </cols>
  <sheetData>
    <row r="1" spans="1:7" x14ac:dyDescent="0.25">
      <c r="A1" s="31" t="s">
        <v>213</v>
      </c>
      <c r="B1" s="62"/>
      <c r="C1" s="11"/>
      <c r="D1" s="11"/>
      <c r="E1" s="11"/>
      <c r="F1" s="11"/>
    </row>
    <row r="2" spans="1:7" ht="18.75" customHeight="1" x14ac:dyDescent="0.25">
      <c r="A2" s="186"/>
      <c r="B2" s="186"/>
      <c r="C2" s="187" t="s">
        <v>0</v>
      </c>
      <c r="D2" s="187"/>
      <c r="E2" s="187"/>
      <c r="F2" s="187"/>
    </row>
    <row r="3" spans="1:7" ht="18.75" customHeight="1" x14ac:dyDescent="0.25">
      <c r="A3" s="186"/>
      <c r="B3" s="186"/>
      <c r="C3" s="122" t="s">
        <v>36</v>
      </c>
      <c r="D3" s="141" t="str">
        <f>'1.Form Kehadiran'!D3</f>
        <v>: Pascasarjana</v>
      </c>
      <c r="E3" s="139" t="s">
        <v>10</v>
      </c>
      <c r="F3" s="79" t="str">
        <f>'1.Form Kehadiran'!F3</f>
        <v>: 07.30 - 10.00 WIB</v>
      </c>
      <c r="G3" s="55"/>
    </row>
    <row r="4" spans="1:7" ht="18.75" customHeight="1" x14ac:dyDescent="0.25">
      <c r="A4" s="186"/>
      <c r="B4" s="186"/>
      <c r="C4" s="122" t="s">
        <v>35</v>
      </c>
      <c r="D4" s="144" t="str">
        <f>'1.Form Kehadiran'!D4</f>
        <v>: Kenotariatan</v>
      </c>
      <c r="E4" s="139" t="s">
        <v>11</v>
      </c>
      <c r="F4" s="79" t="str">
        <f>'1.Form Kehadiran'!F4</f>
        <v>: 203</v>
      </c>
      <c r="G4" s="55"/>
    </row>
    <row r="5" spans="1:7" ht="18.75" customHeight="1" x14ac:dyDescent="0.25">
      <c r="A5" s="186"/>
      <c r="B5" s="186"/>
      <c r="C5" s="122" t="s">
        <v>46</v>
      </c>
      <c r="D5" s="144" t="str">
        <f>'1.Form Kehadiran'!D5</f>
        <v xml:space="preserve">: </v>
      </c>
      <c r="E5" s="139" t="s">
        <v>1</v>
      </c>
      <c r="F5" s="79" t="str">
        <f>'1.Form Kehadiran'!F5</f>
        <v>: I (Satu)</v>
      </c>
      <c r="G5" s="55"/>
    </row>
    <row r="6" spans="1:7" ht="18.75" customHeight="1" x14ac:dyDescent="0.25">
      <c r="A6" s="186"/>
      <c r="B6" s="186"/>
      <c r="C6" s="122" t="s">
        <v>41</v>
      </c>
      <c r="D6" s="144" t="str">
        <f>'1.Form Kehadiran'!D6</f>
        <v xml:space="preserve">: </v>
      </c>
      <c r="E6" s="139" t="s">
        <v>26</v>
      </c>
      <c r="F6" s="79" t="str">
        <f>'1.Form Kehadiran'!F6</f>
        <v>: A1</v>
      </c>
    </row>
    <row r="7" spans="1:7" ht="3" customHeight="1" x14ac:dyDescent="0.25">
      <c r="A7" s="63"/>
      <c r="B7" s="63"/>
      <c r="C7" s="64"/>
      <c r="D7" s="70"/>
      <c r="E7" s="57"/>
      <c r="F7" s="79"/>
    </row>
    <row r="8" spans="1:7" ht="15.75" customHeight="1" x14ac:dyDescent="0.25">
      <c r="A8" s="189" t="s">
        <v>12</v>
      </c>
      <c r="B8" s="189" t="s">
        <v>13</v>
      </c>
      <c r="C8" s="189" t="s">
        <v>29</v>
      </c>
      <c r="D8" s="190" t="s">
        <v>43</v>
      </c>
      <c r="E8" s="191"/>
      <c r="F8" s="188" t="s">
        <v>23</v>
      </c>
    </row>
    <row r="9" spans="1:7" ht="28.5" customHeight="1" x14ac:dyDescent="0.25">
      <c r="A9" s="189"/>
      <c r="B9" s="189"/>
      <c r="C9" s="189"/>
      <c r="D9" s="140" t="s">
        <v>44</v>
      </c>
      <c r="E9" s="140" t="s">
        <v>45</v>
      </c>
      <c r="F9" s="189"/>
    </row>
    <row r="10" spans="1:7" ht="12.75" customHeight="1" x14ac:dyDescent="0.25">
      <c r="A10" s="19">
        <v>1</v>
      </c>
      <c r="B10" s="106">
        <f>'1.Form Kehadiran'!B9</f>
        <v>1620020001</v>
      </c>
      <c r="C10" s="107" t="str">
        <f>'1.Form Kehadiran'!C9</f>
        <v>Ibrah Parlindungan Hasibuan</v>
      </c>
      <c r="D10" s="76">
        <v>70</v>
      </c>
      <c r="E10" s="76">
        <v>80</v>
      </c>
      <c r="F10" s="43">
        <f>((D10*50%)+(E10*50%))*35%</f>
        <v>26.25</v>
      </c>
    </row>
    <row r="11" spans="1:7" x14ac:dyDescent="0.25">
      <c r="A11" s="19">
        <v>2</v>
      </c>
      <c r="B11" s="106">
        <f>'1.Form Kehadiran'!B10</f>
        <v>1620010002</v>
      </c>
      <c r="C11" s="107" t="str">
        <f>'1.Form Kehadiran'!C10</f>
        <v>Rendhi Prabowo</v>
      </c>
      <c r="D11" s="76">
        <v>90</v>
      </c>
      <c r="E11" s="76">
        <v>90</v>
      </c>
      <c r="F11" s="138">
        <f t="shared" ref="F11:F57" si="0">((D11*50%)+(E11*50%))*35%</f>
        <v>31.499999999999996</v>
      </c>
    </row>
    <row r="12" spans="1:7" x14ac:dyDescent="0.25">
      <c r="A12" s="19">
        <v>3</v>
      </c>
      <c r="B12" s="106">
        <f>'1.Form Kehadiran'!B11</f>
        <v>1620010003</v>
      </c>
      <c r="C12" s="107" t="str">
        <f>'1.Form Kehadiran'!C11</f>
        <v>Junaidi Lubis</v>
      </c>
      <c r="D12" s="76"/>
      <c r="E12" s="76"/>
      <c r="F12" s="138">
        <f t="shared" si="0"/>
        <v>0</v>
      </c>
    </row>
    <row r="13" spans="1:7" x14ac:dyDescent="0.25">
      <c r="A13" s="19">
        <v>4</v>
      </c>
      <c r="B13" s="106">
        <f>'1.Form Kehadiran'!B12</f>
        <v>1620010004</v>
      </c>
      <c r="C13" s="107" t="str">
        <f>'1.Form Kehadiran'!C12</f>
        <v>Nurkholis</v>
      </c>
      <c r="D13" s="76"/>
      <c r="E13" s="76"/>
      <c r="F13" s="138">
        <f t="shared" si="0"/>
        <v>0</v>
      </c>
    </row>
    <row r="14" spans="1:7" x14ac:dyDescent="0.25">
      <c r="A14" s="19">
        <v>5</v>
      </c>
      <c r="B14" s="106">
        <f>'1.Form Kehadiran'!B13</f>
        <v>1620010005</v>
      </c>
      <c r="C14" s="107" t="str">
        <f>'1.Form Kehadiran'!C13</f>
        <v>Hairun Edi Sidauruk</v>
      </c>
      <c r="D14" s="76"/>
      <c r="E14" s="76"/>
      <c r="F14" s="138">
        <f t="shared" si="0"/>
        <v>0</v>
      </c>
    </row>
    <row r="15" spans="1:7" x14ac:dyDescent="0.25">
      <c r="A15" s="19">
        <v>6</v>
      </c>
      <c r="B15" s="106">
        <f>'1.Form Kehadiran'!B14</f>
        <v>1620010006</v>
      </c>
      <c r="C15" s="107" t="str">
        <f>'1.Form Kehadiran'!C14</f>
        <v>Bakhdaruddin</v>
      </c>
      <c r="D15" s="76"/>
      <c r="E15" s="76"/>
      <c r="F15" s="138">
        <f t="shared" si="0"/>
        <v>0</v>
      </c>
    </row>
    <row r="16" spans="1:7" x14ac:dyDescent="0.25">
      <c r="A16" s="19">
        <v>7</v>
      </c>
      <c r="B16" s="106">
        <f>'1.Form Kehadiran'!B15</f>
        <v>1620010007</v>
      </c>
      <c r="C16" s="107" t="str">
        <f>'1.Form Kehadiran'!C15</f>
        <v>Susilawati, S.Hi</v>
      </c>
      <c r="D16" s="76"/>
      <c r="E16" s="76"/>
      <c r="F16" s="138">
        <f t="shared" si="0"/>
        <v>0</v>
      </c>
    </row>
    <row r="17" spans="1:6" x14ac:dyDescent="0.25">
      <c r="A17" s="19">
        <v>8</v>
      </c>
      <c r="B17" s="106">
        <f>'1.Form Kehadiran'!B16</f>
        <v>1620010008</v>
      </c>
      <c r="C17" s="107" t="str">
        <f>'1.Form Kehadiran'!C16</f>
        <v>Rasfadli</v>
      </c>
      <c r="D17" s="76"/>
      <c r="E17" s="76"/>
      <c r="F17" s="138">
        <f t="shared" si="0"/>
        <v>0</v>
      </c>
    </row>
    <row r="18" spans="1:6" x14ac:dyDescent="0.25">
      <c r="A18" s="19">
        <v>9</v>
      </c>
      <c r="B18" s="106">
        <f>'1.Form Kehadiran'!B17</f>
        <v>1620010009</v>
      </c>
      <c r="C18" s="107" t="str">
        <f>'1.Form Kehadiran'!C17</f>
        <v>Leni Indrayani</v>
      </c>
      <c r="D18" s="76"/>
      <c r="E18" s="76"/>
      <c r="F18" s="138">
        <f t="shared" si="0"/>
        <v>0</v>
      </c>
    </row>
    <row r="19" spans="1:6" x14ac:dyDescent="0.25">
      <c r="A19" s="19">
        <v>10</v>
      </c>
      <c r="B19" s="106">
        <f>'1.Form Kehadiran'!B18</f>
        <v>1620010010</v>
      </c>
      <c r="C19" s="107" t="str">
        <f>'1.Form Kehadiran'!C18</f>
        <v>Jhoni Fernando Sinaga</v>
      </c>
      <c r="D19" s="76"/>
      <c r="E19" s="76"/>
      <c r="F19" s="138">
        <f t="shared" si="0"/>
        <v>0</v>
      </c>
    </row>
    <row r="20" spans="1:6" x14ac:dyDescent="0.25">
      <c r="A20" s="19">
        <v>11</v>
      </c>
      <c r="B20" s="106">
        <f>'1.Form Kehadiran'!B19</f>
        <v>1620010011</v>
      </c>
      <c r="C20" s="107" t="str">
        <f>'1.Form Kehadiran'!C19</f>
        <v>Budi Darmansyah Simanungkalit</v>
      </c>
      <c r="D20" s="76"/>
      <c r="E20" s="76"/>
      <c r="F20" s="138">
        <f t="shared" si="0"/>
        <v>0</v>
      </c>
    </row>
    <row r="21" spans="1:6" x14ac:dyDescent="0.25">
      <c r="A21" s="19">
        <v>12</v>
      </c>
      <c r="B21" s="106">
        <f>'1.Form Kehadiran'!B20</f>
        <v>1620010012</v>
      </c>
      <c r="C21" s="107" t="str">
        <f>'1.Form Kehadiran'!C20</f>
        <v>Quadi Azam</v>
      </c>
      <c r="D21" s="76"/>
      <c r="E21" s="76"/>
      <c r="F21" s="138">
        <f t="shared" si="0"/>
        <v>0</v>
      </c>
    </row>
    <row r="22" spans="1:6" x14ac:dyDescent="0.25">
      <c r="A22" s="19">
        <v>13</v>
      </c>
      <c r="B22" s="106">
        <f>'1.Form Kehadiran'!B21</f>
        <v>1620010013</v>
      </c>
      <c r="C22" s="107" t="str">
        <f>'1.Form Kehadiran'!C21</f>
        <v>Armada Ash Siddiqi ,Sh</v>
      </c>
      <c r="D22" s="76"/>
      <c r="E22" s="76"/>
      <c r="F22" s="138">
        <f t="shared" si="0"/>
        <v>0</v>
      </c>
    </row>
    <row r="23" spans="1:6" x14ac:dyDescent="0.25">
      <c r="A23" s="19">
        <v>14</v>
      </c>
      <c r="B23" s="106">
        <f>'1.Form Kehadiran'!B22</f>
        <v>1620010014</v>
      </c>
      <c r="C23" s="107" t="str">
        <f>'1.Form Kehadiran'!C22</f>
        <v>Ricky Hafizh Hanafi</v>
      </c>
      <c r="D23" s="76"/>
      <c r="E23" s="76"/>
      <c r="F23" s="138">
        <f t="shared" si="0"/>
        <v>0</v>
      </c>
    </row>
    <row r="24" spans="1:6" x14ac:dyDescent="0.25">
      <c r="A24" s="19">
        <v>15</v>
      </c>
      <c r="B24" s="106">
        <f>'1.Form Kehadiran'!B23</f>
        <v>1620010015</v>
      </c>
      <c r="C24" s="107" t="str">
        <f>'1.Form Kehadiran'!C23</f>
        <v>Dhifa Udayana Putra</v>
      </c>
      <c r="D24" s="76"/>
      <c r="E24" s="76"/>
      <c r="F24" s="138">
        <f t="shared" si="0"/>
        <v>0</v>
      </c>
    </row>
    <row r="25" spans="1:6" x14ac:dyDescent="0.25">
      <c r="A25" s="19">
        <v>16</v>
      </c>
      <c r="B25" s="106">
        <f>'1.Form Kehadiran'!B24</f>
        <v>1620010016</v>
      </c>
      <c r="C25" s="107" t="str">
        <f>'1.Form Kehadiran'!C24</f>
        <v>Ali Akbar Nasution</v>
      </c>
      <c r="D25" s="76"/>
      <c r="E25" s="76"/>
      <c r="F25" s="138">
        <f t="shared" si="0"/>
        <v>0</v>
      </c>
    </row>
    <row r="26" spans="1:6" x14ac:dyDescent="0.25">
      <c r="A26" s="19">
        <v>17</v>
      </c>
      <c r="B26" s="106">
        <f>'1.Form Kehadiran'!B25</f>
        <v>1620010017</v>
      </c>
      <c r="C26" s="107" t="str">
        <f>'1.Form Kehadiran'!C25</f>
        <v>Ismail Koto</v>
      </c>
      <c r="D26" s="76"/>
      <c r="E26" s="76"/>
      <c r="F26" s="138">
        <f t="shared" si="0"/>
        <v>0</v>
      </c>
    </row>
    <row r="27" spans="1:6" x14ac:dyDescent="0.25">
      <c r="A27" s="19">
        <v>18</v>
      </c>
      <c r="B27" s="106">
        <f>'1.Form Kehadiran'!B26</f>
        <v>1620010018</v>
      </c>
      <c r="C27" s="107" t="str">
        <f>'1.Form Kehadiran'!C26</f>
        <v>Rayani Saragih</v>
      </c>
      <c r="D27" s="76"/>
      <c r="E27" s="76"/>
      <c r="F27" s="138">
        <f t="shared" si="0"/>
        <v>0</v>
      </c>
    </row>
    <row r="28" spans="1:6" x14ac:dyDescent="0.25">
      <c r="A28" s="19">
        <v>19</v>
      </c>
      <c r="B28" s="106">
        <f>'1.Form Kehadiran'!B27</f>
        <v>1620010019</v>
      </c>
      <c r="C28" s="107" t="str">
        <f>'1.Form Kehadiran'!C27</f>
        <v>Ulfa Hudayah</v>
      </c>
      <c r="D28" s="76"/>
      <c r="E28" s="76"/>
      <c r="F28" s="138">
        <f t="shared" si="0"/>
        <v>0</v>
      </c>
    </row>
    <row r="29" spans="1:6" x14ac:dyDescent="0.25">
      <c r="A29" s="19">
        <v>20</v>
      </c>
      <c r="B29" s="106">
        <f>'1.Form Kehadiran'!B28</f>
        <v>1620010020</v>
      </c>
      <c r="C29" s="107" t="str">
        <f>'1.Form Kehadiran'!C28</f>
        <v>Ilham Partaonan</v>
      </c>
      <c r="D29" s="76"/>
      <c r="E29" s="76"/>
      <c r="F29" s="138">
        <f t="shared" si="0"/>
        <v>0</v>
      </c>
    </row>
    <row r="30" spans="1:6" x14ac:dyDescent="0.25">
      <c r="A30" s="19">
        <v>21</v>
      </c>
      <c r="B30" s="106">
        <f>'1.Form Kehadiran'!B29</f>
        <v>1620010021</v>
      </c>
      <c r="C30" s="107" t="str">
        <f>'1.Form Kehadiran'!C29</f>
        <v>Fauzi Muhammad</v>
      </c>
      <c r="D30" s="76"/>
      <c r="E30" s="76"/>
      <c r="F30" s="138">
        <f t="shared" si="0"/>
        <v>0</v>
      </c>
    </row>
    <row r="31" spans="1:6" x14ac:dyDescent="0.25">
      <c r="A31" s="19">
        <v>22</v>
      </c>
      <c r="B31" s="106">
        <f>'1.Form Kehadiran'!B30</f>
        <v>1620010022</v>
      </c>
      <c r="C31" s="107" t="str">
        <f>'1.Form Kehadiran'!C30</f>
        <v>Juliya Maria</v>
      </c>
      <c r="D31" s="76"/>
      <c r="E31" s="76"/>
      <c r="F31" s="138">
        <f t="shared" si="0"/>
        <v>0</v>
      </c>
    </row>
    <row r="32" spans="1:6" x14ac:dyDescent="0.25">
      <c r="A32" s="19">
        <v>23</v>
      </c>
      <c r="B32" s="106">
        <f>'1.Form Kehadiran'!B31</f>
        <v>1620010023</v>
      </c>
      <c r="C32" s="107" t="str">
        <f>'1.Form Kehadiran'!C31</f>
        <v>Mardan Hanafi</v>
      </c>
      <c r="D32" s="76"/>
      <c r="E32" s="76"/>
      <c r="F32" s="138">
        <f t="shared" si="0"/>
        <v>0</v>
      </c>
    </row>
    <row r="33" spans="1:6" x14ac:dyDescent="0.25">
      <c r="A33" s="19">
        <v>24</v>
      </c>
      <c r="B33" s="106">
        <f>'1.Form Kehadiran'!B32</f>
        <v>1620010024</v>
      </c>
      <c r="C33" s="107" t="str">
        <f>'1.Form Kehadiran'!C32</f>
        <v>Biner Nuke Rezeki</v>
      </c>
      <c r="D33" s="76"/>
      <c r="E33" s="76"/>
      <c r="F33" s="138">
        <f t="shared" si="0"/>
        <v>0</v>
      </c>
    </row>
    <row r="34" spans="1:6" x14ac:dyDescent="0.25">
      <c r="A34" s="19">
        <v>25</v>
      </c>
      <c r="B34" s="106">
        <f>'1.Form Kehadiran'!B33</f>
        <v>1620010025</v>
      </c>
      <c r="C34" s="107" t="str">
        <f>'1.Form Kehadiran'!C33</f>
        <v>Saba'Aro Zendrato</v>
      </c>
      <c r="D34" s="76"/>
      <c r="E34" s="76"/>
      <c r="F34" s="138">
        <f t="shared" si="0"/>
        <v>0</v>
      </c>
    </row>
    <row r="35" spans="1:6" x14ac:dyDescent="0.25">
      <c r="A35" s="19">
        <v>26</v>
      </c>
      <c r="B35" s="106">
        <f>'1.Form Kehadiran'!B34</f>
        <v>1620010026</v>
      </c>
      <c r="C35" s="107" t="str">
        <f>'1.Form Kehadiran'!C34</f>
        <v>Muhammad Ali Hanafiah Al Hasnan</v>
      </c>
      <c r="D35" s="76"/>
      <c r="E35" s="76"/>
      <c r="F35" s="138">
        <f t="shared" si="0"/>
        <v>0</v>
      </c>
    </row>
    <row r="36" spans="1:6" x14ac:dyDescent="0.25">
      <c r="A36" s="19">
        <v>27</v>
      </c>
      <c r="B36" s="106">
        <f>'1.Form Kehadiran'!B35</f>
        <v>1620010027</v>
      </c>
      <c r="C36" s="107" t="str">
        <f>'1.Form Kehadiran'!C35</f>
        <v>Kennedy Nasib P. Sibarani</v>
      </c>
      <c r="D36" s="76"/>
      <c r="E36" s="76"/>
      <c r="F36" s="138">
        <f t="shared" si="0"/>
        <v>0</v>
      </c>
    </row>
    <row r="37" spans="1:6" x14ac:dyDescent="0.25">
      <c r="A37" s="19">
        <v>28</v>
      </c>
      <c r="B37" s="106">
        <f>'1.Form Kehadiran'!B36</f>
        <v>1620010028</v>
      </c>
      <c r="C37" s="107" t="str">
        <f>'1.Form Kehadiran'!C36</f>
        <v>Supardi, Sh</v>
      </c>
      <c r="D37" s="76"/>
      <c r="E37" s="76"/>
      <c r="F37" s="138">
        <f t="shared" si="0"/>
        <v>0</v>
      </c>
    </row>
    <row r="38" spans="1:6" x14ac:dyDescent="0.25">
      <c r="A38" s="19">
        <v>29</v>
      </c>
      <c r="B38" s="106">
        <f>'1.Form Kehadiran'!B37</f>
        <v>1620010029</v>
      </c>
      <c r="C38" s="107" t="str">
        <f>'1.Form Kehadiran'!C37</f>
        <v>Arief Pratomo</v>
      </c>
      <c r="D38" s="76"/>
      <c r="E38" s="76"/>
      <c r="F38" s="138">
        <f t="shared" si="0"/>
        <v>0</v>
      </c>
    </row>
    <row r="39" spans="1:6" x14ac:dyDescent="0.25">
      <c r="A39" s="19">
        <v>30</v>
      </c>
      <c r="B39" s="106">
        <f>'1.Form Kehadiran'!B38</f>
        <v>1620010030</v>
      </c>
      <c r="C39" s="107" t="str">
        <f>'1.Form Kehadiran'!C38</f>
        <v>Richa Permata Sari</v>
      </c>
      <c r="D39" s="76"/>
      <c r="E39" s="76"/>
      <c r="F39" s="138">
        <f t="shared" si="0"/>
        <v>0</v>
      </c>
    </row>
    <row r="40" spans="1:6" x14ac:dyDescent="0.25">
      <c r="A40" s="19">
        <v>31</v>
      </c>
      <c r="B40" s="106">
        <f>'1.Form Kehadiran'!B39</f>
        <v>1620010031</v>
      </c>
      <c r="C40" s="107" t="str">
        <f>'1.Form Kehadiran'!C39</f>
        <v>Rahmad Yusup Simamora</v>
      </c>
      <c r="D40" s="76"/>
      <c r="E40" s="76"/>
      <c r="F40" s="138">
        <f t="shared" si="0"/>
        <v>0</v>
      </c>
    </row>
    <row r="41" spans="1:6" x14ac:dyDescent="0.25">
      <c r="A41" s="19">
        <v>32</v>
      </c>
      <c r="B41" s="106">
        <f>'1.Form Kehadiran'!B40</f>
        <v>1620010032</v>
      </c>
      <c r="C41" s="107" t="str">
        <f>'1.Form Kehadiran'!C40</f>
        <v>Yayuk Supriaty</v>
      </c>
      <c r="D41" s="76"/>
      <c r="E41" s="76"/>
      <c r="F41" s="138">
        <f t="shared" si="0"/>
        <v>0</v>
      </c>
    </row>
    <row r="42" spans="1:6" x14ac:dyDescent="0.25">
      <c r="A42" s="19">
        <v>33</v>
      </c>
      <c r="B42" s="106">
        <f>'1.Form Kehadiran'!B41</f>
        <v>1620010033</v>
      </c>
      <c r="C42" s="107" t="str">
        <f>'1.Form Kehadiran'!C41</f>
        <v>Sisworo</v>
      </c>
      <c r="D42" s="76"/>
      <c r="E42" s="76"/>
      <c r="F42" s="138">
        <f t="shared" si="0"/>
        <v>0</v>
      </c>
    </row>
    <row r="43" spans="1:6" x14ac:dyDescent="0.25">
      <c r="A43" s="19">
        <v>34</v>
      </c>
      <c r="B43" s="106">
        <f>'1.Form Kehadiran'!B42</f>
        <v>0</v>
      </c>
      <c r="C43" s="107" t="str">
        <f>'1.Form Kehadiran'!C42</f>
        <v/>
      </c>
      <c r="D43" s="76"/>
      <c r="E43" s="76"/>
      <c r="F43" s="138">
        <f t="shared" si="0"/>
        <v>0</v>
      </c>
    </row>
    <row r="44" spans="1:6" x14ac:dyDescent="0.25">
      <c r="A44" s="19">
        <v>35</v>
      </c>
      <c r="B44" s="106">
        <f>'1.Form Kehadiran'!B43</f>
        <v>0</v>
      </c>
      <c r="C44" s="107" t="str">
        <f>'1.Form Kehadiran'!C43</f>
        <v/>
      </c>
      <c r="D44" s="76"/>
      <c r="E44" s="76"/>
      <c r="F44" s="138">
        <f t="shared" si="0"/>
        <v>0</v>
      </c>
    </row>
    <row r="45" spans="1:6" x14ac:dyDescent="0.25">
      <c r="A45" s="19">
        <v>36</v>
      </c>
      <c r="B45" s="106">
        <f>'1.Form Kehadiran'!B44</f>
        <v>0</v>
      </c>
      <c r="C45" s="107" t="str">
        <f>'1.Form Kehadiran'!C44</f>
        <v/>
      </c>
      <c r="D45" s="76"/>
      <c r="E45" s="76"/>
      <c r="F45" s="138">
        <f t="shared" si="0"/>
        <v>0</v>
      </c>
    </row>
    <row r="46" spans="1:6" x14ac:dyDescent="0.25">
      <c r="A46" s="19">
        <v>37</v>
      </c>
      <c r="B46" s="106">
        <f>'1.Form Kehadiran'!B45</f>
        <v>0</v>
      </c>
      <c r="C46" s="107" t="str">
        <f>'1.Form Kehadiran'!C45</f>
        <v/>
      </c>
      <c r="D46" s="76"/>
      <c r="E46" s="76"/>
      <c r="F46" s="138">
        <f t="shared" si="0"/>
        <v>0</v>
      </c>
    </row>
    <row r="47" spans="1:6" x14ac:dyDescent="0.25">
      <c r="A47" s="19">
        <v>38</v>
      </c>
      <c r="B47" s="106">
        <f>'1.Form Kehadiran'!B46</f>
        <v>0</v>
      </c>
      <c r="C47" s="107" t="str">
        <f>'1.Form Kehadiran'!C46</f>
        <v/>
      </c>
      <c r="D47" s="76"/>
      <c r="E47" s="76"/>
      <c r="F47" s="138">
        <f t="shared" si="0"/>
        <v>0</v>
      </c>
    </row>
    <row r="48" spans="1:6" x14ac:dyDescent="0.25">
      <c r="A48" s="19">
        <v>39</v>
      </c>
      <c r="B48" s="106">
        <f>'1.Form Kehadiran'!B47</f>
        <v>0</v>
      </c>
      <c r="C48" s="107" t="str">
        <f>'1.Form Kehadiran'!C47</f>
        <v/>
      </c>
      <c r="D48" s="76"/>
      <c r="E48" s="76"/>
      <c r="F48" s="138">
        <f t="shared" si="0"/>
        <v>0</v>
      </c>
    </row>
    <row r="49" spans="1:6" x14ac:dyDescent="0.25">
      <c r="A49" s="19">
        <v>40</v>
      </c>
      <c r="B49" s="106">
        <f>'1.Form Kehadiran'!B48</f>
        <v>0</v>
      </c>
      <c r="C49" s="107" t="str">
        <f>'1.Form Kehadiran'!C48</f>
        <v/>
      </c>
      <c r="D49" s="76"/>
      <c r="E49" s="76"/>
      <c r="F49" s="138">
        <f t="shared" si="0"/>
        <v>0</v>
      </c>
    </row>
    <row r="50" spans="1:6" x14ac:dyDescent="0.25">
      <c r="A50" s="19">
        <v>41</v>
      </c>
      <c r="B50" s="106">
        <f>'1.Form Kehadiran'!B49</f>
        <v>0</v>
      </c>
      <c r="C50" s="107" t="str">
        <f>'1.Form Kehadiran'!C49</f>
        <v/>
      </c>
      <c r="D50" s="76"/>
      <c r="E50" s="76"/>
      <c r="F50" s="138">
        <f t="shared" si="0"/>
        <v>0</v>
      </c>
    </row>
    <row r="51" spans="1:6" x14ac:dyDescent="0.25">
      <c r="A51" s="19">
        <v>42</v>
      </c>
      <c r="B51" s="106">
        <f>'1.Form Kehadiran'!B50</f>
        <v>0</v>
      </c>
      <c r="C51" s="107" t="str">
        <f>'1.Form Kehadiran'!C50</f>
        <v/>
      </c>
      <c r="D51" s="76"/>
      <c r="E51" s="76"/>
      <c r="F51" s="138">
        <f t="shared" si="0"/>
        <v>0</v>
      </c>
    </row>
    <row r="52" spans="1:6" x14ac:dyDescent="0.25">
      <c r="A52" s="19">
        <v>43</v>
      </c>
      <c r="B52" s="106">
        <f>'1.Form Kehadiran'!B51</f>
        <v>0</v>
      </c>
      <c r="C52" s="107" t="str">
        <f>'1.Form Kehadiran'!C51</f>
        <v/>
      </c>
      <c r="D52" s="76"/>
      <c r="E52" s="76"/>
      <c r="F52" s="138">
        <f t="shared" si="0"/>
        <v>0</v>
      </c>
    </row>
    <row r="53" spans="1:6" x14ac:dyDescent="0.25">
      <c r="A53" s="19">
        <v>44</v>
      </c>
      <c r="B53" s="106">
        <f>'1.Form Kehadiran'!B52</f>
        <v>0</v>
      </c>
      <c r="C53" s="107" t="str">
        <f>'1.Form Kehadiran'!C52</f>
        <v/>
      </c>
      <c r="D53" s="76"/>
      <c r="E53" s="76"/>
      <c r="F53" s="138">
        <f t="shared" si="0"/>
        <v>0</v>
      </c>
    </row>
    <row r="54" spans="1:6" x14ac:dyDescent="0.25">
      <c r="A54" s="19">
        <v>45</v>
      </c>
      <c r="B54" s="106">
        <f>'1.Form Kehadiran'!B53</f>
        <v>0</v>
      </c>
      <c r="C54" s="107" t="str">
        <f>'1.Form Kehadiran'!C53</f>
        <v/>
      </c>
      <c r="D54" s="76"/>
      <c r="E54" s="76"/>
      <c r="F54" s="138">
        <f t="shared" si="0"/>
        <v>0</v>
      </c>
    </row>
    <row r="55" spans="1:6" x14ac:dyDescent="0.25">
      <c r="A55" s="19">
        <v>46</v>
      </c>
      <c r="B55" s="106">
        <f>'1.Form Kehadiran'!B54</f>
        <v>0</v>
      </c>
      <c r="C55" s="107" t="str">
        <f>'1.Form Kehadiran'!C54</f>
        <v/>
      </c>
      <c r="D55" s="76"/>
      <c r="E55" s="76"/>
      <c r="F55" s="138">
        <f t="shared" si="0"/>
        <v>0</v>
      </c>
    </row>
    <row r="56" spans="1:6" x14ac:dyDescent="0.25">
      <c r="A56" s="19">
        <v>47</v>
      </c>
      <c r="B56" s="106">
        <f>'1.Form Kehadiran'!B55</f>
        <v>0</v>
      </c>
      <c r="C56" s="107" t="str">
        <f>'1.Form Kehadiran'!C55</f>
        <v/>
      </c>
      <c r="D56" s="76"/>
      <c r="E56" s="76"/>
      <c r="F56" s="138">
        <f t="shared" si="0"/>
        <v>0</v>
      </c>
    </row>
    <row r="57" spans="1:6" x14ac:dyDescent="0.25">
      <c r="A57" s="19">
        <v>48</v>
      </c>
      <c r="B57" s="106">
        <f>'1.Form Kehadiran'!B56</f>
        <v>0</v>
      </c>
      <c r="C57" s="107" t="str">
        <f>'1.Form Kehadiran'!C56</f>
        <v/>
      </c>
      <c r="D57" s="76"/>
      <c r="E57" s="76"/>
      <c r="F57" s="138">
        <f t="shared" si="0"/>
        <v>0</v>
      </c>
    </row>
    <row r="58" spans="1:6" ht="14.4" x14ac:dyDescent="0.25">
      <c r="A58" s="53" t="s">
        <v>42</v>
      </c>
      <c r="B58" s="65"/>
      <c r="C58" s="53"/>
      <c r="D58" s="53"/>
    </row>
    <row r="59" spans="1:6" x14ac:dyDescent="0.25">
      <c r="A59" s="42"/>
      <c r="B59" s="13"/>
    </row>
  </sheetData>
  <sheetProtection selectLockedCells="1"/>
  <mergeCells count="7">
    <mergeCell ref="A2:B6"/>
    <mergeCell ref="C2:F2"/>
    <mergeCell ref="F8:F9"/>
    <mergeCell ref="A8:A9"/>
    <mergeCell ref="B8:B9"/>
    <mergeCell ref="C8:C9"/>
    <mergeCell ref="D8:E8"/>
  </mergeCells>
  <pageMargins left="0.31496062992125984" right="0.31496062992125984" top="0.31496062992125984" bottom="0.31496062992125984" header="0" footer="0"/>
  <pageSetup paperSize="5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selection activeCell="E11" sqref="E11"/>
    </sheetView>
  </sheetViews>
  <sheetFormatPr defaultColWidth="9.33203125" defaultRowHeight="13.8" x14ac:dyDescent="0.25"/>
  <cols>
    <col min="1" max="1" width="4.6640625" style="2" customWidth="1"/>
    <col min="2" max="2" width="15.33203125" style="2" customWidth="1"/>
    <col min="3" max="3" width="26.44140625" style="2" customWidth="1"/>
    <col min="4" max="4" width="26.6640625" style="2" customWidth="1"/>
    <col min="5" max="5" width="20.109375" style="2" customWidth="1"/>
    <col min="6" max="6" width="21.6640625" style="2" customWidth="1"/>
    <col min="7" max="17" width="9.6640625" style="2" customWidth="1"/>
    <col min="18" max="16384" width="9.33203125" style="2"/>
  </cols>
  <sheetData>
    <row r="1" spans="1:6" x14ac:dyDescent="0.25">
      <c r="A1" s="31" t="s">
        <v>214</v>
      </c>
      <c r="B1" s="11"/>
      <c r="C1" s="11"/>
      <c r="D1" s="11"/>
      <c r="E1" s="11"/>
      <c r="F1" s="11"/>
    </row>
    <row r="2" spans="1:6" ht="15.75" customHeight="1" x14ac:dyDescent="0.25">
      <c r="A2" s="186"/>
      <c r="B2" s="186"/>
      <c r="C2" s="192" t="s">
        <v>0</v>
      </c>
      <c r="D2" s="192"/>
      <c r="E2" s="192"/>
      <c r="F2" s="192"/>
    </row>
    <row r="3" spans="1:6" ht="15.75" customHeight="1" x14ac:dyDescent="0.25">
      <c r="A3" s="186"/>
      <c r="B3" s="186"/>
      <c r="C3" s="118" t="s">
        <v>36</v>
      </c>
      <c r="D3" s="67" t="str">
        <f>'1.Form Kehadiran'!D3</f>
        <v>: Pascasarjana</v>
      </c>
      <c r="E3" s="30" t="s">
        <v>10</v>
      </c>
      <c r="F3" s="121" t="str">
        <f>'1.Form Kehadiran'!F3</f>
        <v>: 07.30 - 10.00 WIB</v>
      </c>
    </row>
    <row r="4" spans="1:6" ht="15.75" customHeight="1" x14ac:dyDescent="0.25">
      <c r="A4" s="186"/>
      <c r="B4" s="186"/>
      <c r="C4" s="118" t="s">
        <v>35</v>
      </c>
      <c r="D4" s="67" t="str">
        <f>'1.Form Kehadiran'!D4</f>
        <v>: Kenotariatan</v>
      </c>
      <c r="E4" s="30" t="s">
        <v>11</v>
      </c>
      <c r="F4" s="121" t="str">
        <f>'1.Form Kehadiran'!F4</f>
        <v>: 203</v>
      </c>
    </row>
    <row r="5" spans="1:6" ht="15.75" customHeight="1" x14ac:dyDescent="0.25">
      <c r="A5" s="186"/>
      <c r="B5" s="186"/>
      <c r="C5" s="118" t="s">
        <v>46</v>
      </c>
      <c r="D5" s="67" t="str">
        <f>'1.Form Kehadiran'!D5</f>
        <v xml:space="preserve">: </v>
      </c>
      <c r="E5" s="30" t="s">
        <v>1</v>
      </c>
      <c r="F5" s="121" t="str">
        <f>'1.Form Kehadiran'!F5</f>
        <v>: I (Satu)</v>
      </c>
    </row>
    <row r="6" spans="1:6" ht="15.75" customHeight="1" x14ac:dyDescent="0.25">
      <c r="A6" s="186"/>
      <c r="B6" s="186"/>
      <c r="C6" s="118" t="s">
        <v>41</v>
      </c>
      <c r="D6" s="67" t="str">
        <f>'1.Form Kehadiran'!D6</f>
        <v xml:space="preserve">: </v>
      </c>
      <c r="E6" s="30" t="s">
        <v>26</v>
      </c>
      <c r="F6" s="121" t="str">
        <f>'1.Form Kehadiran'!F6</f>
        <v>: A1</v>
      </c>
    </row>
    <row r="7" spans="1:6" ht="2.25" customHeight="1" x14ac:dyDescent="0.25">
      <c r="A7" s="66"/>
      <c r="B7" s="66"/>
      <c r="C7" s="58"/>
      <c r="D7" s="67"/>
      <c r="E7" s="58"/>
      <c r="F7" s="68"/>
    </row>
    <row r="8" spans="1:6" ht="15.75" customHeight="1" x14ac:dyDescent="0.25">
      <c r="A8" s="189" t="s">
        <v>24</v>
      </c>
      <c r="B8" s="189" t="s">
        <v>13</v>
      </c>
      <c r="C8" s="189" t="s">
        <v>29</v>
      </c>
      <c r="D8" s="189" t="s">
        <v>47</v>
      </c>
      <c r="E8" s="189"/>
      <c r="F8" s="189" t="s">
        <v>2</v>
      </c>
    </row>
    <row r="9" spans="1:6" ht="15.75" customHeight="1" x14ac:dyDescent="0.25">
      <c r="A9" s="189"/>
      <c r="B9" s="189"/>
      <c r="C9" s="189"/>
      <c r="D9" s="35" t="s">
        <v>254</v>
      </c>
      <c r="E9" s="35" t="s">
        <v>255</v>
      </c>
      <c r="F9" s="189"/>
    </row>
    <row r="10" spans="1:6" ht="15" customHeight="1" x14ac:dyDescent="0.25">
      <c r="A10" s="37">
        <v>1</v>
      </c>
      <c r="B10" s="106">
        <f>'1.Form Kehadiran'!B9</f>
        <v>1620020001</v>
      </c>
      <c r="C10" s="107" t="str">
        <f>'1.Form Kehadiran'!C9</f>
        <v>Ibrah Parlindungan Hasibuan</v>
      </c>
      <c r="D10" s="108">
        <v>85</v>
      </c>
      <c r="E10" s="108">
        <v>85</v>
      </c>
      <c r="F10" s="43">
        <f>((D10*50%+(E10*50%)))*35%</f>
        <v>29.749999999999996</v>
      </c>
    </row>
    <row r="11" spans="1:6" ht="15" customHeight="1" x14ac:dyDescent="0.25">
      <c r="A11" s="37">
        <v>2</v>
      </c>
      <c r="B11" s="106">
        <f>'1.Form Kehadiran'!B10</f>
        <v>1620010002</v>
      </c>
      <c r="C11" s="107" t="str">
        <f>'1.Form Kehadiran'!C10</f>
        <v>Rendhi Prabowo</v>
      </c>
      <c r="D11" s="108">
        <v>90</v>
      </c>
      <c r="E11" s="108">
        <v>90</v>
      </c>
      <c r="F11" s="138">
        <f t="shared" ref="F11:F57" si="0">((D11*50%+(E11*50%)))*35%</f>
        <v>31.499999999999996</v>
      </c>
    </row>
    <row r="12" spans="1:6" ht="15" customHeight="1" x14ac:dyDescent="0.25">
      <c r="A12" s="37">
        <v>3</v>
      </c>
      <c r="B12" s="106">
        <f>'1.Form Kehadiran'!B11</f>
        <v>1620010003</v>
      </c>
      <c r="C12" s="107" t="str">
        <f>'1.Form Kehadiran'!C11</f>
        <v>Junaidi Lubis</v>
      </c>
      <c r="D12" s="108"/>
      <c r="E12" s="108"/>
      <c r="F12" s="138">
        <f t="shared" si="0"/>
        <v>0</v>
      </c>
    </row>
    <row r="13" spans="1:6" ht="15" customHeight="1" x14ac:dyDescent="0.25">
      <c r="A13" s="37">
        <v>4</v>
      </c>
      <c r="B13" s="106">
        <f>'1.Form Kehadiran'!B12</f>
        <v>1620010004</v>
      </c>
      <c r="C13" s="107" t="str">
        <f>'1.Form Kehadiran'!C12</f>
        <v>Nurkholis</v>
      </c>
      <c r="D13" s="108"/>
      <c r="E13" s="108"/>
      <c r="F13" s="138">
        <f t="shared" si="0"/>
        <v>0</v>
      </c>
    </row>
    <row r="14" spans="1:6" ht="15" customHeight="1" x14ac:dyDescent="0.25">
      <c r="A14" s="37">
        <v>5</v>
      </c>
      <c r="B14" s="106">
        <f>'1.Form Kehadiran'!B13</f>
        <v>1620010005</v>
      </c>
      <c r="C14" s="107" t="str">
        <f>'1.Form Kehadiran'!C13</f>
        <v>Hairun Edi Sidauruk</v>
      </c>
      <c r="D14" s="108"/>
      <c r="E14" s="108"/>
      <c r="F14" s="138">
        <f t="shared" si="0"/>
        <v>0</v>
      </c>
    </row>
    <row r="15" spans="1:6" ht="15" customHeight="1" x14ac:dyDescent="0.25">
      <c r="A15" s="37">
        <v>6</v>
      </c>
      <c r="B15" s="106">
        <f>'1.Form Kehadiran'!B14</f>
        <v>1620010006</v>
      </c>
      <c r="C15" s="107" t="str">
        <f>'1.Form Kehadiran'!C14</f>
        <v>Bakhdaruddin</v>
      </c>
      <c r="D15" s="108"/>
      <c r="E15" s="108"/>
      <c r="F15" s="138">
        <f t="shared" si="0"/>
        <v>0</v>
      </c>
    </row>
    <row r="16" spans="1:6" ht="15" customHeight="1" x14ac:dyDescent="0.25">
      <c r="A16" s="37">
        <v>7</v>
      </c>
      <c r="B16" s="106">
        <f>'1.Form Kehadiran'!B15</f>
        <v>1620010007</v>
      </c>
      <c r="C16" s="107" t="str">
        <f>'1.Form Kehadiran'!C15</f>
        <v>Susilawati, S.Hi</v>
      </c>
      <c r="D16" s="108"/>
      <c r="E16" s="108"/>
      <c r="F16" s="138">
        <f t="shared" si="0"/>
        <v>0</v>
      </c>
    </row>
    <row r="17" spans="1:6" ht="15" customHeight="1" x14ac:dyDescent="0.25">
      <c r="A17" s="37">
        <v>8</v>
      </c>
      <c r="B17" s="106">
        <f>'1.Form Kehadiran'!B16</f>
        <v>1620010008</v>
      </c>
      <c r="C17" s="107" t="str">
        <f>'1.Form Kehadiran'!C16</f>
        <v>Rasfadli</v>
      </c>
      <c r="D17" s="108"/>
      <c r="E17" s="108"/>
      <c r="F17" s="138">
        <f t="shared" si="0"/>
        <v>0</v>
      </c>
    </row>
    <row r="18" spans="1:6" ht="15" customHeight="1" x14ac:dyDescent="0.25">
      <c r="A18" s="37">
        <v>9</v>
      </c>
      <c r="B18" s="106">
        <f>'1.Form Kehadiran'!B17</f>
        <v>1620010009</v>
      </c>
      <c r="C18" s="107" t="str">
        <f>'1.Form Kehadiran'!C17</f>
        <v>Leni Indrayani</v>
      </c>
      <c r="D18" s="108"/>
      <c r="E18" s="108"/>
      <c r="F18" s="138">
        <f t="shared" si="0"/>
        <v>0</v>
      </c>
    </row>
    <row r="19" spans="1:6" ht="15" customHeight="1" x14ac:dyDescent="0.25">
      <c r="A19" s="37">
        <v>10</v>
      </c>
      <c r="B19" s="106">
        <f>'1.Form Kehadiran'!B18</f>
        <v>1620010010</v>
      </c>
      <c r="C19" s="107" t="str">
        <f>'1.Form Kehadiran'!C18</f>
        <v>Jhoni Fernando Sinaga</v>
      </c>
      <c r="D19" s="108"/>
      <c r="E19" s="108"/>
      <c r="F19" s="138">
        <f t="shared" si="0"/>
        <v>0</v>
      </c>
    </row>
    <row r="20" spans="1:6" ht="15" customHeight="1" x14ac:dyDescent="0.25">
      <c r="A20" s="37">
        <v>11</v>
      </c>
      <c r="B20" s="106">
        <f>'1.Form Kehadiran'!B19</f>
        <v>1620010011</v>
      </c>
      <c r="C20" s="107" t="str">
        <f>'1.Form Kehadiran'!C19</f>
        <v>Budi Darmansyah Simanungkalit</v>
      </c>
      <c r="D20" s="108"/>
      <c r="E20" s="108"/>
      <c r="F20" s="138">
        <f t="shared" si="0"/>
        <v>0</v>
      </c>
    </row>
    <row r="21" spans="1:6" ht="15" customHeight="1" x14ac:dyDescent="0.25">
      <c r="A21" s="37">
        <v>12</v>
      </c>
      <c r="B21" s="106">
        <f>'1.Form Kehadiran'!B20</f>
        <v>1620010012</v>
      </c>
      <c r="C21" s="107" t="str">
        <f>'1.Form Kehadiran'!C20</f>
        <v>Quadi Azam</v>
      </c>
      <c r="D21" s="108"/>
      <c r="E21" s="108"/>
      <c r="F21" s="138">
        <f t="shared" si="0"/>
        <v>0</v>
      </c>
    </row>
    <row r="22" spans="1:6" ht="15" customHeight="1" x14ac:dyDescent="0.25">
      <c r="A22" s="37">
        <v>13</v>
      </c>
      <c r="B22" s="106">
        <f>'1.Form Kehadiran'!B21</f>
        <v>1620010013</v>
      </c>
      <c r="C22" s="107" t="str">
        <f>'1.Form Kehadiran'!C21</f>
        <v>Armada Ash Siddiqi ,Sh</v>
      </c>
      <c r="D22" s="108"/>
      <c r="E22" s="108"/>
      <c r="F22" s="138">
        <f t="shared" si="0"/>
        <v>0</v>
      </c>
    </row>
    <row r="23" spans="1:6" ht="15" customHeight="1" x14ac:dyDescent="0.25">
      <c r="A23" s="37">
        <v>14</v>
      </c>
      <c r="B23" s="106">
        <f>'1.Form Kehadiran'!B22</f>
        <v>1620010014</v>
      </c>
      <c r="C23" s="107" t="str">
        <f>'1.Form Kehadiran'!C22</f>
        <v>Ricky Hafizh Hanafi</v>
      </c>
      <c r="D23" s="108"/>
      <c r="E23" s="108"/>
      <c r="F23" s="138">
        <f t="shared" si="0"/>
        <v>0</v>
      </c>
    </row>
    <row r="24" spans="1:6" ht="15" customHeight="1" x14ac:dyDescent="0.25">
      <c r="A24" s="37">
        <v>15</v>
      </c>
      <c r="B24" s="106">
        <f>'1.Form Kehadiran'!B23</f>
        <v>1620010015</v>
      </c>
      <c r="C24" s="107" t="str">
        <f>'1.Form Kehadiran'!C23</f>
        <v>Dhifa Udayana Putra</v>
      </c>
      <c r="D24" s="108"/>
      <c r="E24" s="108"/>
      <c r="F24" s="138">
        <f t="shared" si="0"/>
        <v>0</v>
      </c>
    </row>
    <row r="25" spans="1:6" ht="15" customHeight="1" x14ac:dyDescent="0.25">
      <c r="A25" s="37">
        <v>16</v>
      </c>
      <c r="B25" s="106">
        <f>'1.Form Kehadiran'!B24</f>
        <v>1620010016</v>
      </c>
      <c r="C25" s="107" t="str">
        <f>'1.Form Kehadiran'!C24</f>
        <v>Ali Akbar Nasution</v>
      </c>
      <c r="D25" s="108"/>
      <c r="E25" s="108"/>
      <c r="F25" s="138">
        <f t="shared" si="0"/>
        <v>0</v>
      </c>
    </row>
    <row r="26" spans="1:6" ht="15" customHeight="1" x14ac:dyDescent="0.25">
      <c r="A26" s="37">
        <v>17</v>
      </c>
      <c r="B26" s="106">
        <f>'1.Form Kehadiran'!B25</f>
        <v>1620010017</v>
      </c>
      <c r="C26" s="107" t="str">
        <f>'1.Form Kehadiran'!C25</f>
        <v>Ismail Koto</v>
      </c>
      <c r="D26" s="108"/>
      <c r="E26" s="108"/>
      <c r="F26" s="138">
        <f t="shared" si="0"/>
        <v>0</v>
      </c>
    </row>
    <row r="27" spans="1:6" ht="15" customHeight="1" x14ac:dyDescent="0.25">
      <c r="A27" s="37">
        <v>18</v>
      </c>
      <c r="B27" s="106">
        <f>'1.Form Kehadiran'!B26</f>
        <v>1620010018</v>
      </c>
      <c r="C27" s="107" t="str">
        <f>'1.Form Kehadiran'!C26</f>
        <v>Rayani Saragih</v>
      </c>
      <c r="D27" s="108"/>
      <c r="E27" s="108"/>
      <c r="F27" s="138">
        <f t="shared" si="0"/>
        <v>0</v>
      </c>
    </row>
    <row r="28" spans="1:6" ht="15" customHeight="1" x14ac:dyDescent="0.25">
      <c r="A28" s="37">
        <v>19</v>
      </c>
      <c r="B28" s="106">
        <f>'1.Form Kehadiran'!B27</f>
        <v>1620010019</v>
      </c>
      <c r="C28" s="107" t="str">
        <f>'1.Form Kehadiran'!C27</f>
        <v>Ulfa Hudayah</v>
      </c>
      <c r="D28" s="108"/>
      <c r="E28" s="108"/>
      <c r="F28" s="138">
        <f t="shared" si="0"/>
        <v>0</v>
      </c>
    </row>
    <row r="29" spans="1:6" ht="15" customHeight="1" x14ac:dyDescent="0.25">
      <c r="A29" s="37">
        <v>20</v>
      </c>
      <c r="B29" s="106">
        <f>'1.Form Kehadiran'!B28</f>
        <v>1620010020</v>
      </c>
      <c r="C29" s="107" t="str">
        <f>'1.Form Kehadiran'!C28</f>
        <v>Ilham Partaonan</v>
      </c>
      <c r="D29" s="108"/>
      <c r="E29" s="108"/>
      <c r="F29" s="138">
        <f t="shared" si="0"/>
        <v>0</v>
      </c>
    </row>
    <row r="30" spans="1:6" ht="15" customHeight="1" x14ac:dyDescent="0.25">
      <c r="A30" s="37">
        <v>21</v>
      </c>
      <c r="B30" s="106">
        <f>'1.Form Kehadiran'!B29</f>
        <v>1620010021</v>
      </c>
      <c r="C30" s="107" t="str">
        <f>'1.Form Kehadiran'!C29</f>
        <v>Fauzi Muhammad</v>
      </c>
      <c r="D30" s="108"/>
      <c r="E30" s="108"/>
      <c r="F30" s="138">
        <f t="shared" si="0"/>
        <v>0</v>
      </c>
    </row>
    <row r="31" spans="1:6" ht="15" customHeight="1" x14ac:dyDescent="0.25">
      <c r="A31" s="37">
        <v>22</v>
      </c>
      <c r="B31" s="106">
        <f>'1.Form Kehadiran'!B30</f>
        <v>1620010022</v>
      </c>
      <c r="C31" s="107" t="str">
        <f>'1.Form Kehadiran'!C30</f>
        <v>Juliya Maria</v>
      </c>
      <c r="D31" s="108"/>
      <c r="E31" s="108"/>
      <c r="F31" s="138">
        <f t="shared" si="0"/>
        <v>0</v>
      </c>
    </row>
    <row r="32" spans="1:6" ht="15" customHeight="1" x14ac:dyDescent="0.25">
      <c r="A32" s="37">
        <v>23</v>
      </c>
      <c r="B32" s="106">
        <f>'1.Form Kehadiran'!B31</f>
        <v>1620010023</v>
      </c>
      <c r="C32" s="107" t="str">
        <f>'1.Form Kehadiran'!C31</f>
        <v>Mardan Hanafi</v>
      </c>
      <c r="D32" s="108"/>
      <c r="E32" s="108"/>
      <c r="F32" s="138">
        <f t="shared" si="0"/>
        <v>0</v>
      </c>
    </row>
    <row r="33" spans="1:6" ht="15" customHeight="1" x14ac:dyDescent="0.25">
      <c r="A33" s="37">
        <v>24</v>
      </c>
      <c r="B33" s="106">
        <f>'1.Form Kehadiran'!B32</f>
        <v>1620010024</v>
      </c>
      <c r="C33" s="107" t="str">
        <f>'1.Form Kehadiran'!C32</f>
        <v>Biner Nuke Rezeki</v>
      </c>
      <c r="D33" s="108"/>
      <c r="E33" s="108"/>
      <c r="F33" s="138">
        <f t="shared" si="0"/>
        <v>0</v>
      </c>
    </row>
    <row r="34" spans="1:6" ht="15" customHeight="1" x14ac:dyDescent="0.25">
      <c r="A34" s="37">
        <v>25</v>
      </c>
      <c r="B34" s="106">
        <f>'1.Form Kehadiran'!B33</f>
        <v>1620010025</v>
      </c>
      <c r="C34" s="107" t="str">
        <f>'1.Form Kehadiran'!C33</f>
        <v>Saba'Aro Zendrato</v>
      </c>
      <c r="D34" s="108"/>
      <c r="E34" s="108"/>
      <c r="F34" s="138">
        <f t="shared" si="0"/>
        <v>0</v>
      </c>
    </row>
    <row r="35" spans="1:6" ht="15" customHeight="1" x14ac:dyDescent="0.25">
      <c r="A35" s="37">
        <v>26</v>
      </c>
      <c r="B35" s="106">
        <f>'1.Form Kehadiran'!B34</f>
        <v>1620010026</v>
      </c>
      <c r="C35" s="107" t="str">
        <f>'1.Form Kehadiran'!C34</f>
        <v>Muhammad Ali Hanafiah Al Hasnan</v>
      </c>
      <c r="D35" s="108"/>
      <c r="E35" s="108"/>
      <c r="F35" s="138">
        <f t="shared" si="0"/>
        <v>0</v>
      </c>
    </row>
    <row r="36" spans="1:6" ht="15" customHeight="1" x14ac:dyDescent="0.25">
      <c r="A36" s="37">
        <v>27</v>
      </c>
      <c r="B36" s="106">
        <f>'1.Form Kehadiran'!B35</f>
        <v>1620010027</v>
      </c>
      <c r="C36" s="107" t="str">
        <f>'1.Form Kehadiran'!C35</f>
        <v>Kennedy Nasib P. Sibarani</v>
      </c>
      <c r="D36" s="108"/>
      <c r="E36" s="108"/>
      <c r="F36" s="138">
        <f t="shared" si="0"/>
        <v>0</v>
      </c>
    </row>
    <row r="37" spans="1:6" ht="15" customHeight="1" x14ac:dyDescent="0.25">
      <c r="A37" s="37">
        <v>28</v>
      </c>
      <c r="B37" s="106">
        <f>'1.Form Kehadiran'!B36</f>
        <v>1620010028</v>
      </c>
      <c r="C37" s="107" t="str">
        <f>'1.Form Kehadiran'!C36</f>
        <v>Supardi, Sh</v>
      </c>
      <c r="D37" s="108"/>
      <c r="E37" s="108"/>
      <c r="F37" s="138">
        <f t="shared" si="0"/>
        <v>0</v>
      </c>
    </row>
    <row r="38" spans="1:6" ht="15" customHeight="1" x14ac:dyDescent="0.25">
      <c r="A38" s="37">
        <v>29</v>
      </c>
      <c r="B38" s="106">
        <f>'1.Form Kehadiran'!B37</f>
        <v>1620010029</v>
      </c>
      <c r="C38" s="107" t="str">
        <f>'1.Form Kehadiran'!C37</f>
        <v>Arief Pratomo</v>
      </c>
      <c r="D38" s="108"/>
      <c r="E38" s="108"/>
      <c r="F38" s="138">
        <f t="shared" si="0"/>
        <v>0</v>
      </c>
    </row>
    <row r="39" spans="1:6" ht="15" customHeight="1" x14ac:dyDescent="0.25">
      <c r="A39" s="37">
        <v>30</v>
      </c>
      <c r="B39" s="106">
        <f>'1.Form Kehadiran'!B38</f>
        <v>1620010030</v>
      </c>
      <c r="C39" s="107" t="str">
        <f>'1.Form Kehadiran'!C38</f>
        <v>Richa Permata Sari</v>
      </c>
      <c r="D39" s="108"/>
      <c r="E39" s="108"/>
      <c r="F39" s="138">
        <f t="shared" si="0"/>
        <v>0</v>
      </c>
    </row>
    <row r="40" spans="1:6" ht="15" customHeight="1" x14ac:dyDescent="0.25">
      <c r="A40" s="37">
        <v>31</v>
      </c>
      <c r="B40" s="106">
        <f>'1.Form Kehadiran'!B39</f>
        <v>1620010031</v>
      </c>
      <c r="C40" s="107" t="str">
        <f>'1.Form Kehadiran'!C39</f>
        <v>Rahmad Yusup Simamora</v>
      </c>
      <c r="D40" s="108"/>
      <c r="E40" s="108"/>
      <c r="F40" s="138">
        <f t="shared" si="0"/>
        <v>0</v>
      </c>
    </row>
    <row r="41" spans="1:6" ht="15" customHeight="1" x14ac:dyDescent="0.25">
      <c r="A41" s="37">
        <v>32</v>
      </c>
      <c r="B41" s="106">
        <f>'1.Form Kehadiran'!B40</f>
        <v>1620010032</v>
      </c>
      <c r="C41" s="107" t="str">
        <f>'1.Form Kehadiran'!C40</f>
        <v>Yayuk Supriaty</v>
      </c>
      <c r="D41" s="108"/>
      <c r="E41" s="108"/>
      <c r="F41" s="138">
        <f t="shared" si="0"/>
        <v>0</v>
      </c>
    </row>
    <row r="42" spans="1:6" ht="15" customHeight="1" x14ac:dyDescent="0.25">
      <c r="A42" s="37">
        <v>33</v>
      </c>
      <c r="B42" s="106">
        <f>'1.Form Kehadiran'!B41</f>
        <v>1620010033</v>
      </c>
      <c r="C42" s="107" t="str">
        <f>'1.Form Kehadiran'!C41</f>
        <v>Sisworo</v>
      </c>
      <c r="D42" s="108"/>
      <c r="E42" s="108"/>
      <c r="F42" s="138">
        <f t="shared" si="0"/>
        <v>0</v>
      </c>
    </row>
    <row r="43" spans="1:6" ht="15" customHeight="1" x14ac:dyDescent="0.25">
      <c r="A43" s="37">
        <v>34</v>
      </c>
      <c r="B43" s="106">
        <f>'1.Form Kehadiran'!B42</f>
        <v>0</v>
      </c>
      <c r="C43" s="107" t="str">
        <f>'1.Form Kehadiran'!C42</f>
        <v/>
      </c>
      <c r="D43" s="108"/>
      <c r="E43" s="108"/>
      <c r="F43" s="138">
        <f t="shared" si="0"/>
        <v>0</v>
      </c>
    </row>
    <row r="44" spans="1:6" ht="15" customHeight="1" x14ac:dyDescent="0.25">
      <c r="A44" s="37">
        <v>35</v>
      </c>
      <c r="B44" s="106">
        <f>'1.Form Kehadiran'!B43</f>
        <v>0</v>
      </c>
      <c r="C44" s="107" t="str">
        <f>'1.Form Kehadiran'!C43</f>
        <v/>
      </c>
      <c r="D44" s="108"/>
      <c r="E44" s="108"/>
      <c r="F44" s="138">
        <f t="shared" si="0"/>
        <v>0</v>
      </c>
    </row>
    <row r="45" spans="1:6" ht="15" customHeight="1" x14ac:dyDescent="0.25">
      <c r="A45" s="37">
        <v>36</v>
      </c>
      <c r="B45" s="106">
        <f>'1.Form Kehadiran'!B44</f>
        <v>0</v>
      </c>
      <c r="C45" s="107" t="str">
        <f>'1.Form Kehadiran'!C44</f>
        <v/>
      </c>
      <c r="D45" s="108"/>
      <c r="E45" s="108"/>
      <c r="F45" s="138">
        <f t="shared" si="0"/>
        <v>0</v>
      </c>
    </row>
    <row r="46" spans="1:6" ht="15" customHeight="1" x14ac:dyDescent="0.25">
      <c r="A46" s="37">
        <v>37</v>
      </c>
      <c r="B46" s="106">
        <f>'1.Form Kehadiran'!B45</f>
        <v>0</v>
      </c>
      <c r="C46" s="107" t="str">
        <f>'1.Form Kehadiran'!C45</f>
        <v/>
      </c>
      <c r="D46" s="108"/>
      <c r="E46" s="108"/>
      <c r="F46" s="138">
        <f t="shared" si="0"/>
        <v>0</v>
      </c>
    </row>
    <row r="47" spans="1:6" ht="15" customHeight="1" x14ac:dyDescent="0.25">
      <c r="A47" s="37">
        <v>38</v>
      </c>
      <c r="B47" s="106">
        <f>'1.Form Kehadiran'!B46</f>
        <v>0</v>
      </c>
      <c r="C47" s="107" t="str">
        <f>'1.Form Kehadiran'!C46</f>
        <v/>
      </c>
      <c r="D47" s="108"/>
      <c r="E47" s="108"/>
      <c r="F47" s="138">
        <f t="shared" si="0"/>
        <v>0</v>
      </c>
    </row>
    <row r="48" spans="1:6" ht="15" customHeight="1" x14ac:dyDescent="0.25">
      <c r="A48" s="37">
        <v>39</v>
      </c>
      <c r="B48" s="106">
        <f>'1.Form Kehadiran'!B47</f>
        <v>0</v>
      </c>
      <c r="C48" s="107" t="str">
        <f>'1.Form Kehadiran'!C47</f>
        <v/>
      </c>
      <c r="D48" s="108"/>
      <c r="E48" s="108"/>
      <c r="F48" s="138">
        <f t="shared" si="0"/>
        <v>0</v>
      </c>
    </row>
    <row r="49" spans="1:6" ht="15" customHeight="1" x14ac:dyDescent="0.25">
      <c r="A49" s="37">
        <v>40</v>
      </c>
      <c r="B49" s="106">
        <f>'1.Form Kehadiran'!B48</f>
        <v>0</v>
      </c>
      <c r="C49" s="107" t="str">
        <f>'1.Form Kehadiran'!C48</f>
        <v/>
      </c>
      <c r="D49" s="108"/>
      <c r="E49" s="108"/>
      <c r="F49" s="138">
        <f t="shared" si="0"/>
        <v>0</v>
      </c>
    </row>
    <row r="50" spans="1:6" ht="15" customHeight="1" x14ac:dyDescent="0.25">
      <c r="A50" s="37">
        <v>41</v>
      </c>
      <c r="B50" s="106">
        <f>'1.Form Kehadiran'!B49</f>
        <v>0</v>
      </c>
      <c r="C50" s="107" t="str">
        <f>'1.Form Kehadiran'!C49</f>
        <v/>
      </c>
      <c r="D50" s="108"/>
      <c r="E50" s="108"/>
      <c r="F50" s="138">
        <f t="shared" si="0"/>
        <v>0</v>
      </c>
    </row>
    <row r="51" spans="1:6" ht="15" customHeight="1" x14ac:dyDescent="0.25">
      <c r="A51" s="37">
        <v>42</v>
      </c>
      <c r="B51" s="106">
        <f>'1.Form Kehadiran'!B50</f>
        <v>0</v>
      </c>
      <c r="C51" s="107" t="str">
        <f>'1.Form Kehadiran'!C50</f>
        <v/>
      </c>
      <c r="D51" s="108"/>
      <c r="E51" s="108"/>
      <c r="F51" s="138">
        <f t="shared" si="0"/>
        <v>0</v>
      </c>
    </row>
    <row r="52" spans="1:6" ht="15" customHeight="1" x14ac:dyDescent="0.25">
      <c r="A52" s="37">
        <v>43</v>
      </c>
      <c r="B52" s="106">
        <f>'1.Form Kehadiran'!B51</f>
        <v>0</v>
      </c>
      <c r="C52" s="107" t="str">
        <f>'1.Form Kehadiran'!C51</f>
        <v/>
      </c>
      <c r="D52" s="108"/>
      <c r="E52" s="108"/>
      <c r="F52" s="138">
        <f t="shared" si="0"/>
        <v>0</v>
      </c>
    </row>
    <row r="53" spans="1:6" ht="15" customHeight="1" x14ac:dyDescent="0.25">
      <c r="A53" s="37">
        <v>44</v>
      </c>
      <c r="B53" s="106">
        <f>'1.Form Kehadiran'!B52</f>
        <v>0</v>
      </c>
      <c r="C53" s="107" t="str">
        <f>'1.Form Kehadiran'!C52</f>
        <v/>
      </c>
      <c r="D53" s="108"/>
      <c r="E53" s="108"/>
      <c r="F53" s="138">
        <f t="shared" si="0"/>
        <v>0</v>
      </c>
    </row>
    <row r="54" spans="1:6" ht="15" customHeight="1" x14ac:dyDescent="0.25">
      <c r="A54" s="37">
        <v>45</v>
      </c>
      <c r="B54" s="106">
        <f>'1.Form Kehadiran'!B53</f>
        <v>0</v>
      </c>
      <c r="C54" s="107" t="str">
        <f>'1.Form Kehadiran'!C53</f>
        <v/>
      </c>
      <c r="D54" s="108"/>
      <c r="E54" s="108"/>
      <c r="F54" s="138">
        <f t="shared" si="0"/>
        <v>0</v>
      </c>
    </row>
    <row r="55" spans="1:6" ht="15" customHeight="1" x14ac:dyDescent="0.25">
      <c r="A55" s="37">
        <v>46</v>
      </c>
      <c r="B55" s="106">
        <f>'1.Form Kehadiran'!B54</f>
        <v>0</v>
      </c>
      <c r="C55" s="107" t="str">
        <f>'1.Form Kehadiran'!C54</f>
        <v/>
      </c>
      <c r="D55" s="108"/>
      <c r="E55" s="108"/>
      <c r="F55" s="138">
        <f t="shared" si="0"/>
        <v>0</v>
      </c>
    </row>
    <row r="56" spans="1:6" ht="15" customHeight="1" x14ac:dyDescent="0.25">
      <c r="A56" s="37">
        <v>47</v>
      </c>
      <c r="B56" s="106">
        <f>'1.Form Kehadiran'!B55</f>
        <v>0</v>
      </c>
      <c r="C56" s="107" t="str">
        <f>'1.Form Kehadiran'!C55</f>
        <v/>
      </c>
      <c r="D56" s="108"/>
      <c r="E56" s="108"/>
      <c r="F56" s="138">
        <f t="shared" si="0"/>
        <v>0</v>
      </c>
    </row>
    <row r="57" spans="1:6" ht="15" customHeight="1" x14ac:dyDescent="0.25">
      <c r="A57" s="37">
        <v>48</v>
      </c>
      <c r="B57" s="106">
        <f>'1.Form Kehadiran'!B56</f>
        <v>0</v>
      </c>
      <c r="C57" s="107" t="str">
        <f>'1.Form Kehadiran'!C56</f>
        <v/>
      </c>
      <c r="D57" s="108"/>
      <c r="E57" s="108"/>
      <c r="F57" s="138">
        <f t="shared" si="0"/>
        <v>0</v>
      </c>
    </row>
    <row r="58" spans="1:6" ht="14.4" x14ac:dyDescent="0.25">
      <c r="A58" s="36" t="s">
        <v>48</v>
      </c>
    </row>
    <row r="59" spans="1:6" x14ac:dyDescent="0.25">
      <c r="A59" s="31"/>
    </row>
    <row r="60" spans="1:6" ht="15.75" customHeight="1" x14ac:dyDescent="0.25">
      <c r="A60" s="4"/>
      <c r="B60" s="5"/>
      <c r="C60" s="38"/>
      <c r="D60" s="4"/>
      <c r="E60" s="4"/>
    </row>
    <row r="61" spans="1:6" ht="15.75" customHeight="1" x14ac:dyDescent="0.25">
      <c r="A61" s="4"/>
      <c r="B61" s="5"/>
      <c r="C61" s="38"/>
      <c r="D61" s="4"/>
      <c r="E61" s="4"/>
    </row>
    <row r="62" spans="1:6" ht="31.5" customHeight="1" x14ac:dyDescent="0.25">
      <c r="A62" s="4"/>
      <c r="B62" s="5"/>
      <c r="C62" s="38"/>
      <c r="D62" s="4"/>
      <c r="E62" s="4"/>
    </row>
    <row r="63" spans="1:6" ht="15.75" customHeight="1" x14ac:dyDescent="0.25">
      <c r="A63" s="4"/>
      <c r="B63" s="5"/>
      <c r="C63" s="38"/>
      <c r="D63" s="4"/>
      <c r="E63" s="4"/>
    </row>
    <row r="64" spans="1:6" ht="15.75" customHeight="1" x14ac:dyDescent="0.25">
      <c r="A64" s="4"/>
      <c r="B64" s="5"/>
      <c r="C64" s="38"/>
      <c r="D64" s="4"/>
      <c r="E64" s="4"/>
    </row>
    <row r="65" spans="1:5" ht="31.5" customHeight="1" x14ac:dyDescent="0.25">
      <c r="A65" s="4"/>
      <c r="B65" s="5"/>
      <c r="C65" s="38"/>
      <c r="D65" s="4"/>
      <c r="E65" s="4"/>
    </row>
    <row r="66" spans="1:5" ht="15.75" customHeight="1" x14ac:dyDescent="0.25">
      <c r="A66" s="4"/>
      <c r="B66" s="5"/>
      <c r="C66" s="38"/>
      <c r="D66" s="4"/>
      <c r="E66" s="4"/>
    </row>
    <row r="67" spans="1:5" ht="15.75" customHeight="1" x14ac:dyDescent="0.25">
      <c r="A67" s="4"/>
      <c r="B67" s="5"/>
      <c r="C67" s="38"/>
      <c r="D67" s="4"/>
      <c r="E67" s="4"/>
    </row>
    <row r="68" spans="1:5" x14ac:dyDescent="0.25">
      <c r="B68" s="5"/>
    </row>
    <row r="69" spans="1:5" x14ac:dyDescent="0.25">
      <c r="A69" s="4"/>
      <c r="B69" s="4"/>
      <c r="C69" s="14"/>
      <c r="D69" s="4"/>
      <c r="E69" s="4"/>
    </row>
  </sheetData>
  <sheetProtection selectLockedCells="1"/>
  <mergeCells count="7">
    <mergeCell ref="D8:E8"/>
    <mergeCell ref="C8:C9"/>
    <mergeCell ref="F8:F9"/>
    <mergeCell ref="A2:B6"/>
    <mergeCell ref="C2:F2"/>
    <mergeCell ref="A8:A9"/>
    <mergeCell ref="B8:B9"/>
  </mergeCells>
  <printOptions horizontalCentered="1"/>
  <pageMargins left="0.11811023622047245" right="0.11811023622047245" top="0.35433070866141736" bottom="0.35433070866141736" header="0" footer="0"/>
  <pageSetup paperSize="256"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zoomScale="85" zoomScaleNormal="85" workbookViewId="0">
      <selection activeCell="J11" sqref="J11"/>
    </sheetView>
  </sheetViews>
  <sheetFormatPr defaultColWidth="9.33203125" defaultRowHeight="13.8" x14ac:dyDescent="0.25"/>
  <cols>
    <col min="1" max="1" width="6" style="2" customWidth="1"/>
    <col min="2" max="2" width="14.109375" style="2" customWidth="1"/>
    <col min="3" max="3" width="31.109375" style="2" customWidth="1"/>
    <col min="4" max="6" width="8" style="2" customWidth="1"/>
    <col min="7" max="7" width="6.6640625" style="2" customWidth="1"/>
    <col min="8" max="8" width="8.44140625" style="2" customWidth="1"/>
    <col min="9" max="9" width="12.109375" style="2" customWidth="1"/>
    <col min="10" max="10" width="9.6640625" style="2" bestFit="1" customWidth="1"/>
    <col min="11" max="16384" width="9.33203125" style="2"/>
  </cols>
  <sheetData>
    <row r="1" spans="1:10" s="11" customFormat="1" x14ac:dyDescent="0.25">
      <c r="A1" s="85" t="s">
        <v>223</v>
      </c>
      <c r="B1" s="87"/>
      <c r="C1" s="87"/>
      <c r="D1" s="87"/>
      <c r="E1" s="87"/>
      <c r="F1" s="87"/>
      <c r="G1" s="87"/>
      <c r="H1" s="87"/>
      <c r="I1" s="87"/>
    </row>
    <row r="2" spans="1:10" s="11" customFormat="1" x14ac:dyDescent="0.25">
      <c r="A2" s="199"/>
      <c r="B2" s="199"/>
      <c r="C2" s="201" t="s">
        <v>0</v>
      </c>
      <c r="D2" s="201"/>
      <c r="E2" s="201"/>
      <c r="F2" s="201"/>
      <c r="G2" s="201"/>
      <c r="H2" s="201"/>
      <c r="I2" s="201"/>
      <c r="J2" s="39"/>
    </row>
    <row r="3" spans="1:10" ht="17.25" customHeight="1" x14ac:dyDescent="0.25">
      <c r="A3" s="199"/>
      <c r="B3" s="199"/>
      <c r="C3" s="122" t="s">
        <v>36</v>
      </c>
      <c r="D3" s="200" t="str">
        <f>'1.Form Kehadiran'!D3</f>
        <v>: Pascasarjana</v>
      </c>
      <c r="E3" s="200"/>
      <c r="F3" s="200"/>
      <c r="G3" s="143"/>
      <c r="H3" s="183" t="str">
        <f>'1.Form Kehadiran'!F3</f>
        <v>: 07.30 - 10.00 WIB</v>
      </c>
      <c r="I3" s="183"/>
      <c r="J3" s="5"/>
    </row>
    <row r="4" spans="1:10" ht="17.25" customHeight="1" x14ac:dyDescent="0.25">
      <c r="A4" s="199"/>
      <c r="B4" s="199"/>
      <c r="C4" s="122" t="s">
        <v>35</v>
      </c>
      <c r="D4" s="200" t="str">
        <f>'1.Form Kehadiran'!D4</f>
        <v>: Kenotariatan</v>
      </c>
      <c r="E4" s="200"/>
      <c r="F4" s="200"/>
      <c r="G4" s="147" t="s">
        <v>10</v>
      </c>
      <c r="H4" s="183" t="str">
        <f>'1.Form Kehadiran'!F4</f>
        <v>: 203</v>
      </c>
      <c r="I4" s="183"/>
    </row>
    <row r="5" spans="1:10" ht="17.25" customHeight="1" x14ac:dyDescent="0.25">
      <c r="A5" s="199"/>
      <c r="B5" s="199"/>
      <c r="C5" s="122" t="s">
        <v>46</v>
      </c>
      <c r="D5" s="200" t="str">
        <f>'1.Form Kehadiran'!D5</f>
        <v xml:space="preserve">: </v>
      </c>
      <c r="E5" s="200"/>
      <c r="F5" s="200"/>
      <c r="G5" s="147" t="s">
        <v>11</v>
      </c>
      <c r="H5" s="183" t="str">
        <f>'1.Form Kehadiran'!F5</f>
        <v>: I (Satu)</v>
      </c>
      <c r="I5" s="183"/>
    </row>
    <row r="6" spans="1:10" ht="17.25" customHeight="1" x14ac:dyDescent="0.25">
      <c r="A6" s="199"/>
      <c r="B6" s="199"/>
      <c r="C6" s="122" t="s">
        <v>41</v>
      </c>
      <c r="D6" s="200" t="str">
        <f>'1.Form Kehadiran'!D6</f>
        <v xml:space="preserve">: </v>
      </c>
      <c r="E6" s="200"/>
      <c r="F6" s="200"/>
      <c r="G6" s="147" t="s">
        <v>26</v>
      </c>
      <c r="H6" s="183" t="str">
        <f>'1.Form Kehadiran'!F6</f>
        <v>: A1</v>
      </c>
      <c r="I6" s="183"/>
    </row>
    <row r="7" spans="1:10" ht="3" customHeight="1" x14ac:dyDescent="0.25">
      <c r="A7" s="113"/>
      <c r="B7" s="113"/>
      <c r="C7" s="114"/>
      <c r="D7" s="115"/>
      <c r="E7" s="115"/>
      <c r="F7" s="115"/>
      <c r="G7" s="116"/>
      <c r="H7" s="115"/>
      <c r="I7" s="115"/>
    </row>
    <row r="8" spans="1:10" s="3" customFormat="1" ht="19.5" customHeight="1" x14ac:dyDescent="0.25">
      <c r="A8" s="195" t="s">
        <v>12</v>
      </c>
      <c r="B8" s="194" t="s">
        <v>13</v>
      </c>
      <c r="C8" s="194" t="s">
        <v>29</v>
      </c>
      <c r="D8" s="145" t="s">
        <v>49</v>
      </c>
      <c r="E8" s="146"/>
      <c r="F8" s="146"/>
      <c r="G8" s="194" t="s">
        <v>23</v>
      </c>
      <c r="H8" s="194" t="s">
        <v>37</v>
      </c>
      <c r="I8" s="194" t="s">
        <v>38</v>
      </c>
    </row>
    <row r="9" spans="1:10" s="3" customFormat="1" ht="19.5" customHeight="1" x14ac:dyDescent="0.25">
      <c r="A9" s="195"/>
      <c r="B9" s="194"/>
      <c r="C9" s="194"/>
      <c r="D9" s="142" t="s">
        <v>4</v>
      </c>
      <c r="E9" s="142" t="s">
        <v>5</v>
      </c>
      <c r="F9" s="142" t="s">
        <v>6</v>
      </c>
      <c r="G9" s="194"/>
      <c r="H9" s="194"/>
      <c r="I9" s="194"/>
    </row>
    <row r="10" spans="1:10" s="3" customFormat="1" ht="19.5" customHeight="1" x14ac:dyDescent="0.25">
      <c r="A10" s="195"/>
      <c r="B10" s="194"/>
      <c r="C10" s="194"/>
      <c r="D10" s="101">
        <v>0.3</v>
      </c>
      <c r="E10" s="102">
        <v>0.35</v>
      </c>
      <c r="F10" s="102">
        <v>0.35</v>
      </c>
      <c r="G10" s="194"/>
      <c r="H10" s="194"/>
      <c r="I10" s="194"/>
    </row>
    <row r="11" spans="1:10" ht="15" customHeight="1" x14ac:dyDescent="0.25">
      <c r="A11" s="90">
        <v>1</v>
      </c>
      <c r="B11" s="90">
        <f>'1.Form Kehadiran'!B9</f>
        <v>1620020001</v>
      </c>
      <c r="C11" s="103" t="str">
        <f>'1.Form Kehadiran'!C9</f>
        <v>Ibrah Parlindungan Hasibuan</v>
      </c>
      <c r="D11" s="93">
        <f>'5.FORM TTM'!J11</f>
        <v>21.599999999999998</v>
      </c>
      <c r="E11" s="93">
        <f>'6.Form Tugas Terstruktur'!F10</f>
        <v>26.25</v>
      </c>
      <c r="F11" s="93">
        <f>'7.Form Tugas Mandiri'!F10</f>
        <v>29.749999999999996</v>
      </c>
      <c r="G11" s="93">
        <f>SUM(D11:F11)</f>
        <v>77.599999999999994</v>
      </c>
      <c r="H11" s="104" t="str">
        <f>IF('1.Form Kehadiran'!D9=0,"X",IF(G11&lt;=49.99,"E",IF(G11&lt;=54.99,"D",IF(G11&lt;=59.99,"C",IF(G11&lt;=64.99,"C+",IF(G11&lt;=69.99,"B-",IF(G11&lt;=74.99,"B",IF(G11&lt;=79.99,"B+",IF(G11&lt;=84.99,"A-","A")))))))))</f>
        <v>B+</v>
      </c>
      <c r="I11" s="103"/>
      <c r="J11" s="136"/>
    </row>
    <row r="12" spans="1:10" ht="15" customHeight="1" x14ac:dyDescent="0.25">
      <c r="A12" s="90">
        <v>2</v>
      </c>
      <c r="B12" s="90">
        <f>'1.Form Kehadiran'!B10</f>
        <v>1620010002</v>
      </c>
      <c r="C12" s="103" t="str">
        <f>'1.Form Kehadiran'!C10</f>
        <v>Rendhi Prabowo</v>
      </c>
      <c r="D12" s="93">
        <f>'5.FORM TTM'!J12</f>
        <v>16.8</v>
      </c>
      <c r="E12" s="93">
        <f>'6.Form Tugas Terstruktur'!F11</f>
        <v>31.499999999999996</v>
      </c>
      <c r="F12" s="93">
        <f>'7.Form Tugas Mandiri'!F11</f>
        <v>31.499999999999996</v>
      </c>
      <c r="G12" s="93">
        <f t="shared" ref="G12:G58" si="0">SUM(D12:F12)</f>
        <v>79.8</v>
      </c>
      <c r="H12" s="104" t="str">
        <f>IF('1.Form Kehadiran'!D10=0,"X",IF(G12&lt;=49.99,"E",IF(G12&lt;=54.99,"D",IF(G12&lt;=59.99,"C",IF(G12&lt;=64.99,"C+",IF(G12&lt;=69.99,"B-",IF(G12&lt;=74.99,"B",IF(G12&lt;=79.99,"B+",IF(G12&lt;=84.99,"A-","A")))))))))</f>
        <v>X</v>
      </c>
      <c r="I12" s="103"/>
      <c r="J12" s="136"/>
    </row>
    <row r="13" spans="1:10" ht="15" customHeight="1" x14ac:dyDescent="0.25">
      <c r="A13" s="90">
        <v>3</v>
      </c>
      <c r="B13" s="90">
        <f>'1.Form Kehadiran'!B11</f>
        <v>1620010003</v>
      </c>
      <c r="C13" s="103" t="str">
        <f>'1.Form Kehadiran'!C11</f>
        <v>Junaidi Lubis</v>
      </c>
      <c r="D13" s="93">
        <f>'5.FORM TTM'!J13</f>
        <v>0</v>
      </c>
      <c r="E13" s="93">
        <f>'6.Form Tugas Terstruktur'!F12</f>
        <v>0</v>
      </c>
      <c r="F13" s="93">
        <f>'7.Form Tugas Mandiri'!F12</f>
        <v>0</v>
      </c>
      <c r="G13" s="93">
        <f t="shared" si="0"/>
        <v>0</v>
      </c>
      <c r="H13" s="104" t="str">
        <f>IF('1.Form Kehadiran'!D11=0,"X",IF(G13&lt;=49.99,"E",IF(G13&lt;=54.99,"D",IF(G13&lt;=59.99,"C",IF(G13&lt;=64.99,"C+",IF(G13&lt;=69.99,"B-",IF(G13&lt;=74.99,"B",IF(G13&lt;=79.99,"B+",IF(G13&lt;=84.99,"A-","A")))))))))</f>
        <v>X</v>
      </c>
      <c r="I13" s="103"/>
      <c r="J13" s="136"/>
    </row>
    <row r="14" spans="1:10" ht="15" customHeight="1" x14ac:dyDescent="0.25">
      <c r="A14" s="90">
        <v>4</v>
      </c>
      <c r="B14" s="90">
        <f>'1.Form Kehadiran'!B12</f>
        <v>1620010004</v>
      </c>
      <c r="C14" s="103" t="str">
        <f>'1.Form Kehadiran'!C12</f>
        <v>Nurkholis</v>
      </c>
      <c r="D14" s="93">
        <f>'5.FORM TTM'!J14</f>
        <v>0</v>
      </c>
      <c r="E14" s="93">
        <f>'6.Form Tugas Terstruktur'!F13</f>
        <v>0</v>
      </c>
      <c r="F14" s="93">
        <f>'7.Form Tugas Mandiri'!F13</f>
        <v>0</v>
      </c>
      <c r="G14" s="93">
        <f t="shared" si="0"/>
        <v>0</v>
      </c>
      <c r="H14" s="104" t="str">
        <f>IF('1.Form Kehadiran'!D12=0,"X",IF(G14&lt;=49.99,"E",IF(G14&lt;=54.99,"D",IF(G14&lt;=59.99,"C",IF(G14&lt;=64.99,"C+",IF(G14&lt;=69.99,"B-",IF(G14&lt;=74.99,"B",IF(G14&lt;=79.99,"B+",IF(G14&lt;=84.99,"A-","A")))))))))</f>
        <v>X</v>
      </c>
      <c r="I14" s="103"/>
      <c r="J14" s="136"/>
    </row>
    <row r="15" spans="1:10" ht="15" customHeight="1" x14ac:dyDescent="0.25">
      <c r="A15" s="90">
        <v>5</v>
      </c>
      <c r="B15" s="90">
        <f>'1.Form Kehadiran'!B13</f>
        <v>1620010005</v>
      </c>
      <c r="C15" s="103" t="str">
        <f>'1.Form Kehadiran'!C13</f>
        <v>Hairun Edi Sidauruk</v>
      </c>
      <c r="D15" s="93">
        <f>'5.FORM TTM'!J15</f>
        <v>0</v>
      </c>
      <c r="E15" s="93">
        <f>'6.Form Tugas Terstruktur'!F14</f>
        <v>0</v>
      </c>
      <c r="F15" s="93">
        <f>'7.Form Tugas Mandiri'!F14</f>
        <v>0</v>
      </c>
      <c r="G15" s="93">
        <f t="shared" si="0"/>
        <v>0</v>
      </c>
      <c r="H15" s="104" t="str">
        <f>IF('1.Form Kehadiran'!D13=0,"X",IF(G15&lt;=49.99,"E",IF(G15&lt;=54.99,"D",IF(G15&lt;=59.99,"C",IF(G15&lt;=64.99,"C+",IF(G15&lt;=69.99,"B-",IF(G15&lt;=74.99,"B",IF(G15&lt;=79.99,"B+",IF(G15&lt;=84.99,"A-","A")))))))))</f>
        <v>X</v>
      </c>
      <c r="I15" s="103"/>
      <c r="J15" s="136"/>
    </row>
    <row r="16" spans="1:10" ht="15" customHeight="1" x14ac:dyDescent="0.25">
      <c r="A16" s="90">
        <v>6</v>
      </c>
      <c r="B16" s="90">
        <f>'1.Form Kehadiran'!B14</f>
        <v>1620010006</v>
      </c>
      <c r="C16" s="103" t="str">
        <f>'1.Form Kehadiran'!C14</f>
        <v>Bakhdaruddin</v>
      </c>
      <c r="D16" s="93">
        <f>'5.FORM TTM'!J16</f>
        <v>0</v>
      </c>
      <c r="E16" s="93">
        <f>'6.Form Tugas Terstruktur'!F15</f>
        <v>0</v>
      </c>
      <c r="F16" s="93">
        <f>'7.Form Tugas Mandiri'!F15</f>
        <v>0</v>
      </c>
      <c r="G16" s="93">
        <f t="shared" si="0"/>
        <v>0</v>
      </c>
      <c r="H16" s="104" t="str">
        <f>IF('1.Form Kehadiran'!D14=0,"X",IF(G16&lt;=49.99,"E",IF(G16&lt;=54.99,"D",IF(G16&lt;=59.99,"C",IF(G16&lt;=64.99,"C+",IF(G16&lt;=69.99,"B-",IF(G16&lt;=74.99,"B",IF(G16&lt;=79.99,"B+",IF(G16&lt;=84.99,"A-","A")))))))))</f>
        <v>X</v>
      </c>
      <c r="I16" s="103"/>
      <c r="J16" s="136"/>
    </row>
    <row r="17" spans="1:10" ht="15" customHeight="1" x14ac:dyDescent="0.25">
      <c r="A17" s="90">
        <v>7</v>
      </c>
      <c r="B17" s="90">
        <f>'1.Form Kehadiran'!B15</f>
        <v>1620010007</v>
      </c>
      <c r="C17" s="103" t="str">
        <f>'1.Form Kehadiran'!C15</f>
        <v>Susilawati, S.Hi</v>
      </c>
      <c r="D17" s="93">
        <f>'5.FORM TTM'!J17</f>
        <v>0</v>
      </c>
      <c r="E17" s="93">
        <f>'6.Form Tugas Terstruktur'!F16</f>
        <v>0</v>
      </c>
      <c r="F17" s="93">
        <f>'7.Form Tugas Mandiri'!F16</f>
        <v>0</v>
      </c>
      <c r="G17" s="93">
        <f t="shared" si="0"/>
        <v>0</v>
      </c>
      <c r="H17" s="104" t="str">
        <f>IF('1.Form Kehadiran'!D15=0,"X",IF(G17&lt;=49.99,"E",IF(G17&lt;=54.99,"D",IF(G17&lt;=59.99,"C",IF(G17&lt;=64.99,"C+",IF(G17&lt;=69.99,"B-",IF(G17&lt;=74.99,"B",IF(G17&lt;=79.99,"B+",IF(G17&lt;=84.99,"A-","A")))))))))</f>
        <v>X</v>
      </c>
      <c r="I17" s="103"/>
      <c r="J17" s="136"/>
    </row>
    <row r="18" spans="1:10" ht="15" customHeight="1" x14ac:dyDescent="0.25">
      <c r="A18" s="90">
        <v>8</v>
      </c>
      <c r="B18" s="90">
        <f>'1.Form Kehadiran'!B16</f>
        <v>1620010008</v>
      </c>
      <c r="C18" s="103" t="str">
        <f>'1.Form Kehadiran'!C16</f>
        <v>Rasfadli</v>
      </c>
      <c r="D18" s="93">
        <f>'5.FORM TTM'!J18</f>
        <v>0</v>
      </c>
      <c r="E18" s="93">
        <f>'6.Form Tugas Terstruktur'!F17</f>
        <v>0</v>
      </c>
      <c r="F18" s="93">
        <f>'7.Form Tugas Mandiri'!F17</f>
        <v>0</v>
      </c>
      <c r="G18" s="93">
        <f t="shared" si="0"/>
        <v>0</v>
      </c>
      <c r="H18" s="104" t="str">
        <f>IF('1.Form Kehadiran'!D16=0,"X",IF(G18&lt;=49.99,"E",IF(G18&lt;=54.99,"D",IF(G18&lt;=59.99,"C",IF(G18&lt;=64.99,"C+",IF(G18&lt;=69.99,"B-",IF(G18&lt;=74.99,"B",IF(G18&lt;=79.99,"B+",IF(G18&lt;=84.99,"A-","A")))))))))</f>
        <v>X</v>
      </c>
      <c r="I18" s="103"/>
      <c r="J18" s="136"/>
    </row>
    <row r="19" spans="1:10" ht="15" customHeight="1" x14ac:dyDescent="0.25">
      <c r="A19" s="90">
        <v>9</v>
      </c>
      <c r="B19" s="90">
        <f>'1.Form Kehadiran'!B17</f>
        <v>1620010009</v>
      </c>
      <c r="C19" s="103" t="str">
        <f>'1.Form Kehadiran'!C17</f>
        <v>Leni Indrayani</v>
      </c>
      <c r="D19" s="93">
        <f>'5.FORM TTM'!J19</f>
        <v>0</v>
      </c>
      <c r="E19" s="93">
        <f>'6.Form Tugas Terstruktur'!F18</f>
        <v>0</v>
      </c>
      <c r="F19" s="93">
        <f>'7.Form Tugas Mandiri'!F18</f>
        <v>0</v>
      </c>
      <c r="G19" s="93">
        <f t="shared" si="0"/>
        <v>0</v>
      </c>
      <c r="H19" s="104" t="str">
        <f>IF('1.Form Kehadiran'!D17=0,"X",IF(G19&lt;=49.99,"E",IF(G19&lt;=54.99,"D",IF(G19&lt;=59.99,"C",IF(G19&lt;=64.99,"C+",IF(G19&lt;=69.99,"B-",IF(G19&lt;=74.99,"B",IF(G19&lt;=79.99,"B+",IF(G19&lt;=84.99,"A-","A")))))))))</f>
        <v>X</v>
      </c>
      <c r="I19" s="103"/>
      <c r="J19" s="136"/>
    </row>
    <row r="20" spans="1:10" ht="15" customHeight="1" x14ac:dyDescent="0.25">
      <c r="A20" s="90">
        <v>10</v>
      </c>
      <c r="B20" s="90">
        <f>'1.Form Kehadiran'!B18</f>
        <v>1620010010</v>
      </c>
      <c r="C20" s="103" t="str">
        <f>'1.Form Kehadiran'!C18</f>
        <v>Jhoni Fernando Sinaga</v>
      </c>
      <c r="D20" s="93">
        <f>'5.FORM TTM'!J20</f>
        <v>0</v>
      </c>
      <c r="E20" s="93">
        <f>'6.Form Tugas Terstruktur'!F19</f>
        <v>0</v>
      </c>
      <c r="F20" s="93">
        <f>'7.Form Tugas Mandiri'!F19</f>
        <v>0</v>
      </c>
      <c r="G20" s="93">
        <f t="shared" si="0"/>
        <v>0</v>
      </c>
      <c r="H20" s="104" t="str">
        <f>IF('1.Form Kehadiran'!D18=0,"X",IF(G20&lt;=49.99,"E",IF(G20&lt;=54.99,"D",IF(G20&lt;=59.99,"C",IF(G20&lt;=64.99,"C+",IF(G20&lt;=69.99,"B-",IF(G20&lt;=74.99,"B",IF(G20&lt;=79.99,"B+",IF(G20&lt;=84.99,"A-","A")))))))))</f>
        <v>X</v>
      </c>
      <c r="I20" s="103"/>
      <c r="J20" s="136"/>
    </row>
    <row r="21" spans="1:10" ht="15" customHeight="1" x14ac:dyDescent="0.25">
      <c r="A21" s="90">
        <v>11</v>
      </c>
      <c r="B21" s="90">
        <f>'1.Form Kehadiran'!B19</f>
        <v>1620010011</v>
      </c>
      <c r="C21" s="103" t="str">
        <f>'1.Form Kehadiran'!C19</f>
        <v>Budi Darmansyah Simanungkalit</v>
      </c>
      <c r="D21" s="93">
        <f>'5.FORM TTM'!J21</f>
        <v>0</v>
      </c>
      <c r="E21" s="93">
        <f>'6.Form Tugas Terstruktur'!F20</f>
        <v>0</v>
      </c>
      <c r="F21" s="93">
        <f>'7.Form Tugas Mandiri'!F20</f>
        <v>0</v>
      </c>
      <c r="G21" s="93">
        <f t="shared" si="0"/>
        <v>0</v>
      </c>
      <c r="H21" s="104" t="str">
        <f>IF('1.Form Kehadiran'!D19=0,"X",IF(G21&lt;=49.99,"E",IF(G21&lt;=54.99,"D",IF(G21&lt;=59.99,"C",IF(G21&lt;=64.99,"C+",IF(G21&lt;=69.99,"B-",IF(G21&lt;=74.99,"B",IF(G21&lt;=79.99,"B+",IF(G21&lt;=84.99,"A-","A")))))))))</f>
        <v>X</v>
      </c>
      <c r="I21" s="103"/>
      <c r="J21" s="136"/>
    </row>
    <row r="22" spans="1:10" ht="15" customHeight="1" x14ac:dyDescent="0.25">
      <c r="A22" s="90">
        <v>12</v>
      </c>
      <c r="B22" s="90">
        <f>'1.Form Kehadiran'!B20</f>
        <v>1620010012</v>
      </c>
      <c r="C22" s="103" t="str">
        <f>'1.Form Kehadiran'!C20</f>
        <v>Quadi Azam</v>
      </c>
      <c r="D22" s="93">
        <f>'5.FORM TTM'!J22</f>
        <v>0</v>
      </c>
      <c r="E22" s="93">
        <f>'6.Form Tugas Terstruktur'!F21</f>
        <v>0</v>
      </c>
      <c r="F22" s="93">
        <f>'7.Form Tugas Mandiri'!F21</f>
        <v>0</v>
      </c>
      <c r="G22" s="93">
        <f t="shared" si="0"/>
        <v>0</v>
      </c>
      <c r="H22" s="104" t="str">
        <f>IF('1.Form Kehadiran'!D20=0,"X",IF(G22&lt;=49.99,"E",IF(G22&lt;=54.99,"D",IF(G22&lt;=59.99,"C",IF(G22&lt;=64.99,"C+",IF(G22&lt;=69.99,"B-",IF(G22&lt;=74.99,"B",IF(G22&lt;=79.99,"B+",IF(G22&lt;=84.99,"A-","A")))))))))</f>
        <v>X</v>
      </c>
      <c r="I22" s="103"/>
      <c r="J22" s="136"/>
    </row>
    <row r="23" spans="1:10" ht="15" customHeight="1" x14ac:dyDescent="0.25">
      <c r="A23" s="90">
        <v>13</v>
      </c>
      <c r="B23" s="90">
        <f>'1.Form Kehadiran'!B21</f>
        <v>1620010013</v>
      </c>
      <c r="C23" s="103" t="str">
        <f>'1.Form Kehadiran'!C21</f>
        <v>Armada Ash Siddiqi ,Sh</v>
      </c>
      <c r="D23" s="93">
        <f>'5.FORM TTM'!J23</f>
        <v>0</v>
      </c>
      <c r="E23" s="93">
        <f>'6.Form Tugas Terstruktur'!F22</f>
        <v>0</v>
      </c>
      <c r="F23" s="93">
        <f>'7.Form Tugas Mandiri'!F22</f>
        <v>0</v>
      </c>
      <c r="G23" s="93">
        <f t="shared" si="0"/>
        <v>0</v>
      </c>
      <c r="H23" s="104" t="str">
        <f>IF('1.Form Kehadiran'!D21=0,"X",IF(G23&lt;=49.99,"E",IF(G23&lt;=54.99,"D",IF(G23&lt;=59.99,"C",IF(G23&lt;=64.99,"C+",IF(G23&lt;=69.99,"B-",IF(G23&lt;=74.99,"B",IF(G23&lt;=79.99,"B+",IF(G23&lt;=84.99,"A-","A")))))))))</f>
        <v>X</v>
      </c>
      <c r="I23" s="103"/>
      <c r="J23" s="136"/>
    </row>
    <row r="24" spans="1:10" ht="15" customHeight="1" x14ac:dyDescent="0.25">
      <c r="A24" s="90">
        <v>14</v>
      </c>
      <c r="B24" s="90">
        <f>'1.Form Kehadiran'!B22</f>
        <v>1620010014</v>
      </c>
      <c r="C24" s="103" t="str">
        <f>'1.Form Kehadiran'!C22</f>
        <v>Ricky Hafizh Hanafi</v>
      </c>
      <c r="D24" s="93">
        <f>'5.FORM TTM'!J24</f>
        <v>0</v>
      </c>
      <c r="E24" s="93">
        <f>'6.Form Tugas Terstruktur'!F23</f>
        <v>0</v>
      </c>
      <c r="F24" s="93">
        <f>'7.Form Tugas Mandiri'!F23</f>
        <v>0</v>
      </c>
      <c r="G24" s="93">
        <f t="shared" si="0"/>
        <v>0</v>
      </c>
      <c r="H24" s="104" t="str">
        <f>IF('1.Form Kehadiran'!D22=0,"X",IF(G24&lt;=49.99,"E",IF(G24&lt;=54.99,"D",IF(G24&lt;=59.99,"C",IF(G24&lt;=64.99,"C+",IF(G24&lt;=69.99,"B-",IF(G24&lt;=74.99,"B",IF(G24&lt;=79.99,"B+",IF(G24&lt;=84.99,"A-","A")))))))))</f>
        <v>X</v>
      </c>
      <c r="I24" s="103"/>
      <c r="J24" s="136"/>
    </row>
    <row r="25" spans="1:10" ht="15" customHeight="1" x14ac:dyDescent="0.25">
      <c r="A25" s="90">
        <v>15</v>
      </c>
      <c r="B25" s="90">
        <f>'1.Form Kehadiran'!B23</f>
        <v>1620010015</v>
      </c>
      <c r="C25" s="103" t="str">
        <f>'1.Form Kehadiran'!C23</f>
        <v>Dhifa Udayana Putra</v>
      </c>
      <c r="D25" s="93">
        <f>'5.FORM TTM'!J25</f>
        <v>0</v>
      </c>
      <c r="E25" s="93">
        <f>'6.Form Tugas Terstruktur'!F24</f>
        <v>0</v>
      </c>
      <c r="F25" s="93">
        <f>'7.Form Tugas Mandiri'!F24</f>
        <v>0</v>
      </c>
      <c r="G25" s="93">
        <f t="shared" si="0"/>
        <v>0</v>
      </c>
      <c r="H25" s="104" t="str">
        <f>IF('1.Form Kehadiran'!D23=0,"X",IF(G25&lt;=49.99,"E",IF(G25&lt;=54.99,"D",IF(G25&lt;=59.99,"C",IF(G25&lt;=64.99,"C+",IF(G25&lt;=69.99,"B-",IF(G25&lt;=74.99,"B",IF(G25&lt;=79.99,"B+",IF(G25&lt;=84.99,"A-","A")))))))))</f>
        <v>X</v>
      </c>
      <c r="I25" s="103"/>
      <c r="J25" s="136"/>
    </row>
    <row r="26" spans="1:10" ht="15" customHeight="1" x14ac:dyDescent="0.25">
      <c r="A26" s="90">
        <v>16</v>
      </c>
      <c r="B26" s="90">
        <f>'1.Form Kehadiran'!B24</f>
        <v>1620010016</v>
      </c>
      <c r="C26" s="103" t="str">
        <f>'1.Form Kehadiran'!C24</f>
        <v>Ali Akbar Nasution</v>
      </c>
      <c r="D26" s="93">
        <f>'5.FORM TTM'!J26</f>
        <v>0</v>
      </c>
      <c r="E26" s="93">
        <f>'6.Form Tugas Terstruktur'!F25</f>
        <v>0</v>
      </c>
      <c r="F26" s="93">
        <f>'7.Form Tugas Mandiri'!F25</f>
        <v>0</v>
      </c>
      <c r="G26" s="93">
        <f t="shared" si="0"/>
        <v>0</v>
      </c>
      <c r="H26" s="104" t="str">
        <f>IF('1.Form Kehadiran'!D24=0,"X",IF(G26&lt;=49.99,"E",IF(G26&lt;=54.99,"D",IF(G26&lt;=59.99,"C",IF(G26&lt;=64.99,"C+",IF(G26&lt;=69.99,"B-",IF(G26&lt;=74.99,"B",IF(G26&lt;=79.99,"B+",IF(G26&lt;=84.99,"A-","A")))))))))</f>
        <v>X</v>
      </c>
      <c r="I26" s="103"/>
      <c r="J26" s="136"/>
    </row>
    <row r="27" spans="1:10" ht="15" customHeight="1" x14ac:dyDescent="0.25">
      <c r="A27" s="90">
        <v>17</v>
      </c>
      <c r="B27" s="90">
        <f>'1.Form Kehadiran'!B25</f>
        <v>1620010017</v>
      </c>
      <c r="C27" s="103" t="str">
        <f>'1.Form Kehadiran'!C25</f>
        <v>Ismail Koto</v>
      </c>
      <c r="D27" s="93">
        <f>'5.FORM TTM'!J27</f>
        <v>0</v>
      </c>
      <c r="E27" s="93">
        <f>'6.Form Tugas Terstruktur'!F26</f>
        <v>0</v>
      </c>
      <c r="F27" s="93">
        <f>'7.Form Tugas Mandiri'!F26</f>
        <v>0</v>
      </c>
      <c r="G27" s="93">
        <f t="shared" si="0"/>
        <v>0</v>
      </c>
      <c r="H27" s="104" t="str">
        <f>IF('1.Form Kehadiran'!D25=0,"X",IF(G27&lt;=49.99,"E",IF(G27&lt;=54.99,"D",IF(G27&lt;=59.99,"C",IF(G27&lt;=64.99,"C+",IF(G27&lt;=69.99,"B-",IF(G27&lt;=74.99,"B",IF(G27&lt;=79.99,"B+",IF(G27&lt;=84.99,"A-","A")))))))))</f>
        <v>X</v>
      </c>
      <c r="I27" s="103"/>
      <c r="J27" s="136"/>
    </row>
    <row r="28" spans="1:10" ht="15" customHeight="1" x14ac:dyDescent="0.25">
      <c r="A28" s="90">
        <v>18</v>
      </c>
      <c r="B28" s="90">
        <f>'1.Form Kehadiran'!B26</f>
        <v>1620010018</v>
      </c>
      <c r="C28" s="103" t="str">
        <f>'1.Form Kehadiran'!C26</f>
        <v>Rayani Saragih</v>
      </c>
      <c r="D28" s="93">
        <f>'5.FORM TTM'!J28</f>
        <v>0</v>
      </c>
      <c r="E28" s="93">
        <f>'6.Form Tugas Terstruktur'!F27</f>
        <v>0</v>
      </c>
      <c r="F28" s="93">
        <f>'7.Form Tugas Mandiri'!F27</f>
        <v>0</v>
      </c>
      <c r="G28" s="93">
        <f t="shared" si="0"/>
        <v>0</v>
      </c>
      <c r="H28" s="104" t="str">
        <f>IF('1.Form Kehadiran'!D26=0,"X",IF(G28&lt;=49.99,"E",IF(G28&lt;=54.99,"D",IF(G28&lt;=59.99,"C",IF(G28&lt;=64.99,"C+",IF(G28&lt;=69.99,"B-",IF(G28&lt;=74.99,"B",IF(G28&lt;=79.99,"B+",IF(G28&lt;=84.99,"A-","A")))))))))</f>
        <v>X</v>
      </c>
      <c r="I28" s="103"/>
      <c r="J28" s="136"/>
    </row>
    <row r="29" spans="1:10" ht="15" customHeight="1" x14ac:dyDescent="0.25">
      <c r="A29" s="90">
        <v>19</v>
      </c>
      <c r="B29" s="90">
        <f>'1.Form Kehadiran'!B27</f>
        <v>1620010019</v>
      </c>
      <c r="C29" s="103" t="str">
        <f>'1.Form Kehadiran'!C27</f>
        <v>Ulfa Hudayah</v>
      </c>
      <c r="D29" s="93">
        <f>'5.FORM TTM'!J29</f>
        <v>0</v>
      </c>
      <c r="E29" s="93">
        <f>'6.Form Tugas Terstruktur'!F28</f>
        <v>0</v>
      </c>
      <c r="F29" s="93">
        <f>'7.Form Tugas Mandiri'!F28</f>
        <v>0</v>
      </c>
      <c r="G29" s="93">
        <f t="shared" si="0"/>
        <v>0</v>
      </c>
      <c r="H29" s="104" t="str">
        <f>IF('1.Form Kehadiran'!D27=0,"X",IF(G29&lt;=49.99,"E",IF(G29&lt;=54.99,"D",IF(G29&lt;=59.99,"C",IF(G29&lt;=64.99,"C+",IF(G29&lt;=69.99,"B-",IF(G29&lt;=74.99,"B",IF(G29&lt;=79.99,"B+",IF(G29&lt;=84.99,"A-","A")))))))))</f>
        <v>X</v>
      </c>
      <c r="I29" s="103"/>
      <c r="J29" s="136"/>
    </row>
    <row r="30" spans="1:10" ht="15" customHeight="1" x14ac:dyDescent="0.25">
      <c r="A30" s="90">
        <v>20</v>
      </c>
      <c r="B30" s="90">
        <f>'1.Form Kehadiran'!B28</f>
        <v>1620010020</v>
      </c>
      <c r="C30" s="103" t="str">
        <f>'1.Form Kehadiran'!C28</f>
        <v>Ilham Partaonan</v>
      </c>
      <c r="D30" s="93">
        <f>'5.FORM TTM'!J30</f>
        <v>0</v>
      </c>
      <c r="E30" s="93">
        <f>'6.Form Tugas Terstruktur'!F29</f>
        <v>0</v>
      </c>
      <c r="F30" s="93">
        <f>'7.Form Tugas Mandiri'!F29</f>
        <v>0</v>
      </c>
      <c r="G30" s="93">
        <f t="shared" si="0"/>
        <v>0</v>
      </c>
      <c r="H30" s="104" t="str">
        <f>IF('1.Form Kehadiran'!D28=0,"X",IF(G30&lt;=49.99,"E",IF(G30&lt;=54.99,"D",IF(G30&lt;=59.99,"C",IF(G30&lt;=64.99,"C+",IF(G30&lt;=69.99,"B-",IF(G30&lt;=74.99,"B",IF(G30&lt;=79.99,"B+",IF(G30&lt;=84.99,"A-","A")))))))))</f>
        <v>X</v>
      </c>
      <c r="I30" s="103"/>
      <c r="J30" s="136"/>
    </row>
    <row r="31" spans="1:10" ht="15" customHeight="1" x14ac:dyDescent="0.25">
      <c r="A31" s="90">
        <v>21</v>
      </c>
      <c r="B31" s="90">
        <f>'1.Form Kehadiran'!B29</f>
        <v>1620010021</v>
      </c>
      <c r="C31" s="103" t="str">
        <f>'1.Form Kehadiran'!C29</f>
        <v>Fauzi Muhammad</v>
      </c>
      <c r="D31" s="93">
        <f>'5.FORM TTM'!J31</f>
        <v>0</v>
      </c>
      <c r="E31" s="93">
        <f>'6.Form Tugas Terstruktur'!F30</f>
        <v>0</v>
      </c>
      <c r="F31" s="93">
        <f>'7.Form Tugas Mandiri'!F30</f>
        <v>0</v>
      </c>
      <c r="G31" s="93">
        <f t="shared" si="0"/>
        <v>0</v>
      </c>
      <c r="H31" s="104" t="str">
        <f>IF('1.Form Kehadiran'!D29=0,"X",IF(G31&lt;=49.99,"E",IF(G31&lt;=54.99,"D",IF(G31&lt;=59.99,"C",IF(G31&lt;=64.99,"C+",IF(G31&lt;=69.99,"B-",IF(G31&lt;=74.99,"B",IF(G31&lt;=79.99,"B+",IF(G31&lt;=84.99,"A-","A")))))))))</f>
        <v>X</v>
      </c>
      <c r="I31" s="103"/>
      <c r="J31" s="136"/>
    </row>
    <row r="32" spans="1:10" ht="15" customHeight="1" x14ac:dyDescent="0.25">
      <c r="A32" s="90">
        <v>22</v>
      </c>
      <c r="B32" s="90">
        <f>'1.Form Kehadiran'!B30</f>
        <v>1620010022</v>
      </c>
      <c r="C32" s="103" t="str">
        <f>'1.Form Kehadiran'!C30</f>
        <v>Juliya Maria</v>
      </c>
      <c r="D32" s="93">
        <f>'5.FORM TTM'!J32</f>
        <v>0</v>
      </c>
      <c r="E32" s="93">
        <f>'6.Form Tugas Terstruktur'!F31</f>
        <v>0</v>
      </c>
      <c r="F32" s="93">
        <f>'7.Form Tugas Mandiri'!F31</f>
        <v>0</v>
      </c>
      <c r="G32" s="93">
        <f t="shared" si="0"/>
        <v>0</v>
      </c>
      <c r="H32" s="104" t="str">
        <f>IF('1.Form Kehadiran'!D30=0,"X",IF(G32&lt;=49.99,"E",IF(G32&lt;=54.99,"D",IF(G32&lt;=59.99,"C",IF(G32&lt;=64.99,"C+",IF(G32&lt;=69.99,"B-",IF(G32&lt;=74.99,"B",IF(G32&lt;=79.99,"B+",IF(G32&lt;=84.99,"A-","A")))))))))</f>
        <v>X</v>
      </c>
      <c r="I32" s="103"/>
      <c r="J32" s="136"/>
    </row>
    <row r="33" spans="1:10" ht="15" customHeight="1" x14ac:dyDescent="0.25">
      <c r="A33" s="90">
        <v>23</v>
      </c>
      <c r="B33" s="90">
        <f>'1.Form Kehadiran'!B31</f>
        <v>1620010023</v>
      </c>
      <c r="C33" s="103" t="str">
        <f>'1.Form Kehadiran'!C31</f>
        <v>Mardan Hanafi</v>
      </c>
      <c r="D33" s="93">
        <f>'5.FORM TTM'!J33</f>
        <v>0</v>
      </c>
      <c r="E33" s="93">
        <f>'6.Form Tugas Terstruktur'!F32</f>
        <v>0</v>
      </c>
      <c r="F33" s="93">
        <f>'7.Form Tugas Mandiri'!F32</f>
        <v>0</v>
      </c>
      <c r="G33" s="93">
        <f t="shared" si="0"/>
        <v>0</v>
      </c>
      <c r="H33" s="104" t="str">
        <f>IF('1.Form Kehadiran'!D31=0,"X",IF(G33&lt;=49.99,"E",IF(G33&lt;=54.99,"D",IF(G33&lt;=59.99,"C",IF(G33&lt;=64.99,"C+",IF(G33&lt;=69.99,"B-",IF(G33&lt;=74.99,"B",IF(G33&lt;=79.99,"B+",IF(G33&lt;=84.99,"A-","A")))))))))</f>
        <v>X</v>
      </c>
      <c r="I33" s="103"/>
      <c r="J33" s="136"/>
    </row>
    <row r="34" spans="1:10" ht="15" customHeight="1" x14ac:dyDescent="0.25">
      <c r="A34" s="90">
        <v>24</v>
      </c>
      <c r="B34" s="90">
        <f>'1.Form Kehadiran'!B32</f>
        <v>1620010024</v>
      </c>
      <c r="C34" s="103" t="str">
        <f>'1.Form Kehadiran'!C32</f>
        <v>Biner Nuke Rezeki</v>
      </c>
      <c r="D34" s="93">
        <f>'5.FORM TTM'!J34</f>
        <v>0</v>
      </c>
      <c r="E34" s="93">
        <f>'6.Form Tugas Terstruktur'!F33</f>
        <v>0</v>
      </c>
      <c r="F34" s="93">
        <f>'7.Form Tugas Mandiri'!F33</f>
        <v>0</v>
      </c>
      <c r="G34" s="93">
        <f t="shared" si="0"/>
        <v>0</v>
      </c>
      <c r="H34" s="104" t="str">
        <f>IF('1.Form Kehadiran'!D32=0,"X",IF(G34&lt;=49.99,"E",IF(G34&lt;=54.99,"D",IF(G34&lt;=59.99,"C",IF(G34&lt;=64.99,"C+",IF(G34&lt;=69.99,"B-",IF(G34&lt;=74.99,"B",IF(G34&lt;=79.99,"B+",IF(G34&lt;=84.99,"A-","A")))))))))</f>
        <v>X</v>
      </c>
      <c r="I34" s="103"/>
      <c r="J34" s="136"/>
    </row>
    <row r="35" spans="1:10" ht="15" customHeight="1" x14ac:dyDescent="0.25">
      <c r="A35" s="90">
        <v>25</v>
      </c>
      <c r="B35" s="90">
        <f>'1.Form Kehadiran'!B33</f>
        <v>1620010025</v>
      </c>
      <c r="C35" s="103" t="str">
        <f>'1.Form Kehadiran'!C33</f>
        <v>Saba'Aro Zendrato</v>
      </c>
      <c r="D35" s="93">
        <f>'5.FORM TTM'!J35</f>
        <v>0</v>
      </c>
      <c r="E35" s="93">
        <f>'6.Form Tugas Terstruktur'!F34</f>
        <v>0</v>
      </c>
      <c r="F35" s="93">
        <f>'7.Form Tugas Mandiri'!F34</f>
        <v>0</v>
      </c>
      <c r="G35" s="93">
        <f t="shared" si="0"/>
        <v>0</v>
      </c>
      <c r="H35" s="104" t="str">
        <f>IF('1.Form Kehadiran'!D33=0,"X",IF(G35&lt;=49.99,"E",IF(G35&lt;=54.99,"D",IF(G35&lt;=59.99,"C",IF(G35&lt;=64.99,"C+",IF(G35&lt;=69.99,"B-",IF(G35&lt;=74.99,"B",IF(G35&lt;=79.99,"B+",IF(G35&lt;=84.99,"A-","A")))))))))</f>
        <v>X</v>
      </c>
      <c r="I35" s="103"/>
      <c r="J35" s="136"/>
    </row>
    <row r="36" spans="1:10" ht="15" customHeight="1" x14ac:dyDescent="0.25">
      <c r="A36" s="90">
        <v>26</v>
      </c>
      <c r="B36" s="90">
        <f>'1.Form Kehadiran'!B34</f>
        <v>1620010026</v>
      </c>
      <c r="C36" s="103" t="str">
        <f>'1.Form Kehadiran'!C34</f>
        <v>Muhammad Ali Hanafiah Al Hasnan</v>
      </c>
      <c r="D36" s="93">
        <f>'5.FORM TTM'!J36</f>
        <v>0</v>
      </c>
      <c r="E36" s="93">
        <f>'6.Form Tugas Terstruktur'!F35</f>
        <v>0</v>
      </c>
      <c r="F36" s="93">
        <f>'7.Form Tugas Mandiri'!F35</f>
        <v>0</v>
      </c>
      <c r="G36" s="93">
        <f t="shared" si="0"/>
        <v>0</v>
      </c>
      <c r="H36" s="104" t="str">
        <f>IF('1.Form Kehadiran'!D34=0,"X",IF(G36&lt;=49.99,"E",IF(G36&lt;=54.99,"D",IF(G36&lt;=59.99,"C",IF(G36&lt;=64.99,"C+",IF(G36&lt;=69.99,"B-",IF(G36&lt;=74.99,"B",IF(G36&lt;=79.99,"B+",IF(G36&lt;=84.99,"A-","A")))))))))</f>
        <v>X</v>
      </c>
      <c r="I36" s="103"/>
      <c r="J36" s="136"/>
    </row>
    <row r="37" spans="1:10" ht="15" customHeight="1" x14ac:dyDescent="0.25">
      <c r="A37" s="90">
        <v>27</v>
      </c>
      <c r="B37" s="90">
        <f>'1.Form Kehadiran'!B35</f>
        <v>1620010027</v>
      </c>
      <c r="C37" s="103" t="str">
        <f>'1.Form Kehadiran'!C35</f>
        <v>Kennedy Nasib P. Sibarani</v>
      </c>
      <c r="D37" s="93">
        <f>'5.FORM TTM'!J37</f>
        <v>0</v>
      </c>
      <c r="E37" s="93">
        <f>'6.Form Tugas Terstruktur'!F36</f>
        <v>0</v>
      </c>
      <c r="F37" s="93">
        <f>'7.Form Tugas Mandiri'!F36</f>
        <v>0</v>
      </c>
      <c r="G37" s="93">
        <f t="shared" si="0"/>
        <v>0</v>
      </c>
      <c r="H37" s="104" t="str">
        <f>IF('1.Form Kehadiran'!D35=0,"X",IF(G37&lt;=49.99,"E",IF(G37&lt;=54.99,"D",IF(G37&lt;=59.99,"C",IF(G37&lt;=64.99,"C+",IF(G37&lt;=69.99,"B-",IF(G37&lt;=74.99,"B",IF(G37&lt;=79.99,"B+",IF(G37&lt;=84.99,"A-","A")))))))))</f>
        <v>X</v>
      </c>
      <c r="I37" s="103"/>
      <c r="J37" s="136"/>
    </row>
    <row r="38" spans="1:10" ht="15" customHeight="1" x14ac:dyDescent="0.25">
      <c r="A38" s="90">
        <v>28</v>
      </c>
      <c r="B38" s="90">
        <f>'1.Form Kehadiran'!B36</f>
        <v>1620010028</v>
      </c>
      <c r="C38" s="103" t="str">
        <f>'1.Form Kehadiran'!C36</f>
        <v>Supardi, Sh</v>
      </c>
      <c r="D38" s="93">
        <f>'5.FORM TTM'!J38</f>
        <v>0</v>
      </c>
      <c r="E38" s="93">
        <f>'6.Form Tugas Terstruktur'!F37</f>
        <v>0</v>
      </c>
      <c r="F38" s="93">
        <f>'7.Form Tugas Mandiri'!F37</f>
        <v>0</v>
      </c>
      <c r="G38" s="93">
        <f t="shared" si="0"/>
        <v>0</v>
      </c>
      <c r="H38" s="104" t="str">
        <f>IF('1.Form Kehadiran'!D36=0,"X",IF(G38&lt;=49.99,"E",IF(G38&lt;=54.99,"D",IF(G38&lt;=59.99,"C",IF(G38&lt;=64.99,"C+",IF(G38&lt;=69.99,"B-",IF(G38&lt;=74.99,"B",IF(G38&lt;=79.99,"B+",IF(G38&lt;=84.99,"A-","A")))))))))</f>
        <v>X</v>
      </c>
      <c r="I38" s="103"/>
      <c r="J38" s="136"/>
    </row>
    <row r="39" spans="1:10" ht="15" customHeight="1" x14ac:dyDescent="0.25">
      <c r="A39" s="90">
        <v>29</v>
      </c>
      <c r="B39" s="90">
        <f>'1.Form Kehadiran'!B37</f>
        <v>1620010029</v>
      </c>
      <c r="C39" s="103" t="str">
        <f>'1.Form Kehadiran'!C37</f>
        <v>Arief Pratomo</v>
      </c>
      <c r="D39" s="93">
        <f>'5.FORM TTM'!J39</f>
        <v>0</v>
      </c>
      <c r="E39" s="93">
        <f>'6.Form Tugas Terstruktur'!F38</f>
        <v>0</v>
      </c>
      <c r="F39" s="93">
        <f>'7.Form Tugas Mandiri'!F38</f>
        <v>0</v>
      </c>
      <c r="G39" s="93">
        <f t="shared" si="0"/>
        <v>0</v>
      </c>
      <c r="H39" s="104" t="str">
        <f>IF('1.Form Kehadiran'!D37=0,"X",IF(G39&lt;=49.99,"E",IF(G39&lt;=54.99,"D",IF(G39&lt;=59.99,"C",IF(G39&lt;=64.99,"C+",IF(G39&lt;=69.99,"B-",IF(G39&lt;=74.99,"B",IF(G39&lt;=79.99,"B+",IF(G39&lt;=84.99,"A-","A")))))))))</f>
        <v>X</v>
      </c>
      <c r="I39" s="103"/>
      <c r="J39" s="136"/>
    </row>
    <row r="40" spans="1:10" ht="15" customHeight="1" x14ac:dyDescent="0.25">
      <c r="A40" s="90">
        <v>30</v>
      </c>
      <c r="B40" s="90">
        <f>'1.Form Kehadiran'!B38</f>
        <v>1620010030</v>
      </c>
      <c r="C40" s="103" t="str">
        <f>'1.Form Kehadiran'!C38</f>
        <v>Richa Permata Sari</v>
      </c>
      <c r="D40" s="93">
        <f>'5.FORM TTM'!J40</f>
        <v>0</v>
      </c>
      <c r="E40" s="93">
        <f>'6.Form Tugas Terstruktur'!F39</f>
        <v>0</v>
      </c>
      <c r="F40" s="93">
        <f>'7.Form Tugas Mandiri'!F39</f>
        <v>0</v>
      </c>
      <c r="G40" s="93">
        <f t="shared" si="0"/>
        <v>0</v>
      </c>
      <c r="H40" s="104" t="str">
        <f>IF('1.Form Kehadiran'!D38=0,"X",IF(G40&lt;=49.99,"E",IF(G40&lt;=54.99,"D",IF(G40&lt;=59.99,"C",IF(G40&lt;=64.99,"C+",IF(G40&lt;=69.99,"B-",IF(G40&lt;=74.99,"B",IF(G40&lt;=79.99,"B+",IF(G40&lt;=84.99,"A-","A")))))))))</f>
        <v>X</v>
      </c>
      <c r="I40" s="103"/>
      <c r="J40" s="136"/>
    </row>
    <row r="41" spans="1:10" ht="15" customHeight="1" x14ac:dyDescent="0.25">
      <c r="A41" s="90">
        <v>31</v>
      </c>
      <c r="B41" s="90">
        <f>'1.Form Kehadiran'!B39</f>
        <v>1620010031</v>
      </c>
      <c r="C41" s="103" t="str">
        <f>'1.Form Kehadiran'!C39</f>
        <v>Rahmad Yusup Simamora</v>
      </c>
      <c r="D41" s="93">
        <f>'5.FORM TTM'!J41</f>
        <v>0</v>
      </c>
      <c r="E41" s="93">
        <f>'6.Form Tugas Terstruktur'!F40</f>
        <v>0</v>
      </c>
      <c r="F41" s="93">
        <f>'7.Form Tugas Mandiri'!F40</f>
        <v>0</v>
      </c>
      <c r="G41" s="93">
        <f t="shared" si="0"/>
        <v>0</v>
      </c>
      <c r="H41" s="104" t="str">
        <f>IF('1.Form Kehadiran'!D39=0,"X",IF(G41&lt;=49.99,"E",IF(G41&lt;=54.99,"D",IF(G41&lt;=59.99,"C",IF(G41&lt;=64.99,"C+",IF(G41&lt;=69.99,"B-",IF(G41&lt;=74.99,"B",IF(G41&lt;=79.99,"B+",IF(G41&lt;=84.99,"A-","A")))))))))</f>
        <v>X</v>
      </c>
      <c r="I41" s="103"/>
      <c r="J41" s="136"/>
    </row>
    <row r="42" spans="1:10" ht="15" customHeight="1" x14ac:dyDescent="0.25">
      <c r="A42" s="90">
        <v>32</v>
      </c>
      <c r="B42" s="90">
        <f>'1.Form Kehadiran'!B40</f>
        <v>1620010032</v>
      </c>
      <c r="C42" s="103" t="str">
        <f>'1.Form Kehadiran'!C40</f>
        <v>Yayuk Supriaty</v>
      </c>
      <c r="D42" s="93">
        <f>'5.FORM TTM'!J42</f>
        <v>0</v>
      </c>
      <c r="E42" s="93">
        <f>'6.Form Tugas Terstruktur'!F41</f>
        <v>0</v>
      </c>
      <c r="F42" s="93">
        <f>'7.Form Tugas Mandiri'!F41</f>
        <v>0</v>
      </c>
      <c r="G42" s="93">
        <f t="shared" si="0"/>
        <v>0</v>
      </c>
      <c r="H42" s="104" t="str">
        <f>IF('1.Form Kehadiran'!D40=0,"X",IF(G42&lt;=49.99,"E",IF(G42&lt;=54.99,"D",IF(G42&lt;=59.99,"C",IF(G42&lt;=64.99,"C+",IF(G42&lt;=69.99,"B-",IF(G42&lt;=74.99,"B",IF(G42&lt;=79.99,"B+",IF(G42&lt;=84.99,"A-","A")))))))))</f>
        <v>X</v>
      </c>
      <c r="I42" s="103"/>
      <c r="J42" s="136"/>
    </row>
    <row r="43" spans="1:10" ht="15" customHeight="1" x14ac:dyDescent="0.25">
      <c r="A43" s="90">
        <v>33</v>
      </c>
      <c r="B43" s="90">
        <f>'1.Form Kehadiran'!B41</f>
        <v>1620010033</v>
      </c>
      <c r="C43" s="103" t="str">
        <f>'1.Form Kehadiran'!C41</f>
        <v>Sisworo</v>
      </c>
      <c r="D43" s="93">
        <f>'5.FORM TTM'!J43</f>
        <v>0</v>
      </c>
      <c r="E43" s="93">
        <f>'6.Form Tugas Terstruktur'!F42</f>
        <v>0</v>
      </c>
      <c r="F43" s="93">
        <f>'7.Form Tugas Mandiri'!F42</f>
        <v>0</v>
      </c>
      <c r="G43" s="93">
        <f t="shared" si="0"/>
        <v>0</v>
      </c>
      <c r="H43" s="104" t="str">
        <f>IF('1.Form Kehadiran'!D41=0,"X",IF(G43&lt;=49.99,"E",IF(G43&lt;=54.99,"D",IF(G43&lt;=59.99,"C",IF(G43&lt;=64.99,"C+",IF(G43&lt;=69.99,"B-",IF(G43&lt;=74.99,"B",IF(G43&lt;=79.99,"B+",IF(G43&lt;=84.99,"A-","A")))))))))</f>
        <v>X</v>
      </c>
      <c r="I43" s="103"/>
      <c r="J43" s="136"/>
    </row>
    <row r="44" spans="1:10" ht="15" customHeight="1" x14ac:dyDescent="0.25">
      <c r="A44" s="90">
        <v>34</v>
      </c>
      <c r="B44" s="90">
        <f>'1.Form Kehadiran'!B42</f>
        <v>0</v>
      </c>
      <c r="C44" s="103" t="str">
        <f>'1.Form Kehadiran'!C42</f>
        <v/>
      </c>
      <c r="D44" s="93">
        <f>'5.FORM TTM'!J44</f>
        <v>0</v>
      </c>
      <c r="E44" s="93">
        <f>'6.Form Tugas Terstruktur'!F43</f>
        <v>0</v>
      </c>
      <c r="F44" s="93">
        <f>'7.Form Tugas Mandiri'!F43</f>
        <v>0</v>
      </c>
      <c r="G44" s="93">
        <f t="shared" si="0"/>
        <v>0</v>
      </c>
      <c r="H44" s="104" t="str">
        <f>IF('1.Form Kehadiran'!D42=0,"X",IF(G44&lt;=49.99,"E",IF(G44&lt;=54.99,"D",IF(G44&lt;=59.99,"C",IF(G44&lt;=64.99,"C+",IF(G44&lt;=69.99,"B-",IF(G44&lt;=74.99,"B",IF(G44&lt;=79.99,"B+",IF(G44&lt;=84.99,"A-","A")))))))))</f>
        <v>X</v>
      </c>
      <c r="I44" s="103"/>
      <c r="J44" s="136"/>
    </row>
    <row r="45" spans="1:10" ht="15" customHeight="1" x14ac:dyDescent="0.25">
      <c r="A45" s="90">
        <v>35</v>
      </c>
      <c r="B45" s="90">
        <f>'1.Form Kehadiran'!B43</f>
        <v>0</v>
      </c>
      <c r="C45" s="103" t="str">
        <f>'1.Form Kehadiran'!C43</f>
        <v/>
      </c>
      <c r="D45" s="93">
        <f>'5.FORM TTM'!J45</f>
        <v>0</v>
      </c>
      <c r="E45" s="93">
        <f>'6.Form Tugas Terstruktur'!F44</f>
        <v>0</v>
      </c>
      <c r="F45" s="93">
        <f>'7.Form Tugas Mandiri'!F44</f>
        <v>0</v>
      </c>
      <c r="G45" s="93">
        <f t="shared" si="0"/>
        <v>0</v>
      </c>
      <c r="H45" s="104" t="str">
        <f>IF('1.Form Kehadiran'!D43=0,"X",IF(G45&lt;=49.99,"E",IF(G45&lt;=54.99,"D",IF(G45&lt;=59.99,"C",IF(G45&lt;=64.99,"C+",IF(G45&lt;=69.99,"B-",IF(G45&lt;=74.99,"B",IF(G45&lt;=79.99,"B+",IF(G45&lt;=84.99,"A-","A")))))))))</f>
        <v>X</v>
      </c>
      <c r="I45" s="103"/>
      <c r="J45" s="136"/>
    </row>
    <row r="46" spans="1:10" ht="15" customHeight="1" x14ac:dyDescent="0.25">
      <c r="A46" s="90">
        <v>36</v>
      </c>
      <c r="B46" s="90">
        <f>'1.Form Kehadiran'!B44</f>
        <v>0</v>
      </c>
      <c r="C46" s="103" t="str">
        <f>'1.Form Kehadiran'!C44</f>
        <v/>
      </c>
      <c r="D46" s="93">
        <f>'5.FORM TTM'!J46</f>
        <v>0</v>
      </c>
      <c r="E46" s="93">
        <f>'6.Form Tugas Terstruktur'!F45</f>
        <v>0</v>
      </c>
      <c r="F46" s="93">
        <f>'7.Form Tugas Mandiri'!F45</f>
        <v>0</v>
      </c>
      <c r="G46" s="93">
        <f t="shared" si="0"/>
        <v>0</v>
      </c>
      <c r="H46" s="104" t="str">
        <f>IF('1.Form Kehadiran'!D44=0,"X",IF(G46&lt;=49.99,"E",IF(G46&lt;=54.99,"D",IF(G46&lt;=59.99,"C",IF(G46&lt;=64.99,"C+",IF(G46&lt;=69.99,"B-",IF(G46&lt;=74.99,"B",IF(G46&lt;=79.99,"B+",IF(G46&lt;=84.99,"A-","A")))))))))</f>
        <v>X</v>
      </c>
      <c r="I46" s="103"/>
      <c r="J46" s="136"/>
    </row>
    <row r="47" spans="1:10" ht="15" customHeight="1" x14ac:dyDescent="0.25">
      <c r="A47" s="90">
        <v>37</v>
      </c>
      <c r="B47" s="90">
        <f>'1.Form Kehadiran'!B45</f>
        <v>0</v>
      </c>
      <c r="C47" s="103" t="str">
        <f>'1.Form Kehadiran'!C45</f>
        <v/>
      </c>
      <c r="D47" s="93">
        <f>'5.FORM TTM'!J47</f>
        <v>0</v>
      </c>
      <c r="E47" s="93">
        <f>'6.Form Tugas Terstruktur'!F46</f>
        <v>0</v>
      </c>
      <c r="F47" s="93">
        <f>'7.Form Tugas Mandiri'!F46</f>
        <v>0</v>
      </c>
      <c r="G47" s="93">
        <f t="shared" si="0"/>
        <v>0</v>
      </c>
      <c r="H47" s="104" t="str">
        <f>IF('1.Form Kehadiran'!D45=0,"X",IF(G47&lt;=49.99,"E",IF(G47&lt;=54.99,"D",IF(G47&lt;=59.99,"C",IF(G47&lt;=64.99,"C+",IF(G47&lt;=69.99,"B-",IF(G47&lt;=74.99,"B",IF(G47&lt;=79.99,"B+",IF(G47&lt;=84.99,"A-","A")))))))))</f>
        <v>X</v>
      </c>
      <c r="I47" s="103"/>
      <c r="J47" s="136"/>
    </row>
    <row r="48" spans="1:10" ht="15" customHeight="1" x14ac:dyDescent="0.25">
      <c r="A48" s="90">
        <v>38</v>
      </c>
      <c r="B48" s="90">
        <f>'1.Form Kehadiran'!B46</f>
        <v>0</v>
      </c>
      <c r="C48" s="103" t="str">
        <f>'1.Form Kehadiran'!C46</f>
        <v/>
      </c>
      <c r="D48" s="93">
        <f>'5.FORM TTM'!J48</f>
        <v>0</v>
      </c>
      <c r="E48" s="93">
        <f>'6.Form Tugas Terstruktur'!F47</f>
        <v>0</v>
      </c>
      <c r="F48" s="93">
        <f>'7.Form Tugas Mandiri'!F47</f>
        <v>0</v>
      </c>
      <c r="G48" s="93">
        <f t="shared" si="0"/>
        <v>0</v>
      </c>
      <c r="H48" s="104" t="str">
        <f>IF('1.Form Kehadiran'!D46=0,"X",IF(G48&lt;=49.99,"E",IF(G48&lt;=54.99,"D",IF(G48&lt;=59.99,"C",IF(G48&lt;=64.99,"C+",IF(G48&lt;=69.99,"B-",IF(G48&lt;=74.99,"B",IF(G48&lt;=79.99,"B+",IF(G48&lt;=84.99,"A-","A")))))))))</f>
        <v>X</v>
      </c>
      <c r="I48" s="103"/>
      <c r="J48" s="136"/>
    </row>
    <row r="49" spans="1:10" ht="15" customHeight="1" x14ac:dyDescent="0.25">
      <c r="A49" s="90">
        <v>39</v>
      </c>
      <c r="B49" s="90">
        <f>'1.Form Kehadiran'!B47</f>
        <v>0</v>
      </c>
      <c r="C49" s="103" t="str">
        <f>'1.Form Kehadiran'!C47</f>
        <v/>
      </c>
      <c r="D49" s="93">
        <f>'5.FORM TTM'!J49</f>
        <v>0</v>
      </c>
      <c r="E49" s="93">
        <f>'6.Form Tugas Terstruktur'!F48</f>
        <v>0</v>
      </c>
      <c r="F49" s="93">
        <f>'7.Form Tugas Mandiri'!F48</f>
        <v>0</v>
      </c>
      <c r="G49" s="93">
        <f t="shared" si="0"/>
        <v>0</v>
      </c>
      <c r="H49" s="104" t="str">
        <f>IF('1.Form Kehadiran'!D47=0,"X",IF(G49&lt;=49.99,"E",IF(G49&lt;=54.99,"D",IF(G49&lt;=59.99,"C",IF(G49&lt;=64.99,"C+",IF(G49&lt;=69.99,"B-",IF(G49&lt;=74.99,"B",IF(G49&lt;=79.99,"B+",IF(G49&lt;=84.99,"A-","A")))))))))</f>
        <v>X</v>
      </c>
      <c r="I49" s="103"/>
      <c r="J49" s="136"/>
    </row>
    <row r="50" spans="1:10" ht="15" customHeight="1" x14ac:dyDescent="0.25">
      <c r="A50" s="90">
        <v>40</v>
      </c>
      <c r="B50" s="90">
        <f>'1.Form Kehadiran'!B48</f>
        <v>0</v>
      </c>
      <c r="C50" s="103" t="str">
        <f>'1.Form Kehadiran'!C48</f>
        <v/>
      </c>
      <c r="D50" s="93">
        <f>'5.FORM TTM'!J50</f>
        <v>0</v>
      </c>
      <c r="E50" s="93">
        <f>'6.Form Tugas Terstruktur'!F49</f>
        <v>0</v>
      </c>
      <c r="F50" s="93">
        <f>'7.Form Tugas Mandiri'!F49</f>
        <v>0</v>
      </c>
      <c r="G50" s="93">
        <f t="shared" si="0"/>
        <v>0</v>
      </c>
      <c r="H50" s="104" t="str">
        <f>IF('1.Form Kehadiran'!D48=0,"X",IF(G50&lt;=49.99,"E",IF(G50&lt;=54.99,"D",IF(G50&lt;=59.99,"C",IF(G50&lt;=64.99,"C+",IF(G50&lt;=69.99,"B-",IF(G50&lt;=74.99,"B",IF(G50&lt;=79.99,"B+",IF(G50&lt;=84.99,"A-","A")))))))))</f>
        <v>X</v>
      </c>
      <c r="I50" s="103"/>
      <c r="J50" s="136"/>
    </row>
    <row r="51" spans="1:10" ht="15" customHeight="1" x14ac:dyDescent="0.25">
      <c r="A51" s="90">
        <v>41</v>
      </c>
      <c r="B51" s="90">
        <f>'1.Form Kehadiran'!B49</f>
        <v>0</v>
      </c>
      <c r="C51" s="103" t="str">
        <f>'1.Form Kehadiran'!C49</f>
        <v/>
      </c>
      <c r="D51" s="93">
        <f>'5.FORM TTM'!J51</f>
        <v>0</v>
      </c>
      <c r="E51" s="93">
        <f>'6.Form Tugas Terstruktur'!F50</f>
        <v>0</v>
      </c>
      <c r="F51" s="93">
        <f>'7.Form Tugas Mandiri'!F50</f>
        <v>0</v>
      </c>
      <c r="G51" s="93">
        <f t="shared" si="0"/>
        <v>0</v>
      </c>
      <c r="H51" s="104" t="str">
        <f>IF('1.Form Kehadiran'!D49=0,"X",IF(G51&lt;=49.99,"E",IF(G51&lt;=54.99,"D",IF(G51&lt;=59.99,"C",IF(G51&lt;=64.99,"C+",IF(G51&lt;=69.99,"B-",IF(G51&lt;=74.99,"B",IF(G51&lt;=79.99,"B+",IF(G51&lt;=84.99,"A-","A")))))))))</f>
        <v>X</v>
      </c>
      <c r="I51" s="103"/>
      <c r="J51" s="136"/>
    </row>
    <row r="52" spans="1:10" ht="15" customHeight="1" x14ac:dyDescent="0.25">
      <c r="A52" s="90">
        <v>42</v>
      </c>
      <c r="B52" s="90">
        <f>'1.Form Kehadiran'!B50</f>
        <v>0</v>
      </c>
      <c r="C52" s="103" t="str">
        <f>'1.Form Kehadiran'!C50</f>
        <v/>
      </c>
      <c r="D52" s="93">
        <f>'5.FORM TTM'!J52</f>
        <v>0</v>
      </c>
      <c r="E52" s="93">
        <f>'6.Form Tugas Terstruktur'!F51</f>
        <v>0</v>
      </c>
      <c r="F52" s="93">
        <f>'7.Form Tugas Mandiri'!F51</f>
        <v>0</v>
      </c>
      <c r="G52" s="93">
        <f t="shared" si="0"/>
        <v>0</v>
      </c>
      <c r="H52" s="104" t="str">
        <f>IF('1.Form Kehadiran'!D50=0,"X",IF(G52&lt;=49.99,"E",IF(G52&lt;=54.99,"D",IF(G52&lt;=59.99,"C",IF(G52&lt;=64.99,"C+",IF(G52&lt;=69.99,"B-",IF(G52&lt;=74.99,"B",IF(G52&lt;=79.99,"B+",IF(G52&lt;=84.99,"A-","A")))))))))</f>
        <v>X</v>
      </c>
      <c r="I52" s="103"/>
      <c r="J52" s="136"/>
    </row>
    <row r="53" spans="1:10" ht="15" customHeight="1" x14ac:dyDescent="0.25">
      <c r="A53" s="90">
        <v>43</v>
      </c>
      <c r="B53" s="90">
        <f>'1.Form Kehadiran'!B51</f>
        <v>0</v>
      </c>
      <c r="C53" s="103" t="str">
        <f>'1.Form Kehadiran'!C51</f>
        <v/>
      </c>
      <c r="D53" s="93">
        <f>'5.FORM TTM'!J53</f>
        <v>0</v>
      </c>
      <c r="E53" s="93">
        <f>'6.Form Tugas Terstruktur'!F52</f>
        <v>0</v>
      </c>
      <c r="F53" s="93">
        <f>'7.Form Tugas Mandiri'!F52</f>
        <v>0</v>
      </c>
      <c r="G53" s="93">
        <f t="shared" si="0"/>
        <v>0</v>
      </c>
      <c r="H53" s="104" t="str">
        <f>IF('1.Form Kehadiran'!D51=0,"X",IF(G53&lt;=49.99,"E",IF(G53&lt;=54.99,"D",IF(G53&lt;=59.99,"C",IF(G53&lt;=64.99,"C+",IF(G53&lt;=69.99,"B-",IF(G53&lt;=74.99,"B",IF(G53&lt;=79.99,"B+",IF(G53&lt;=84.99,"A-","A")))))))))</f>
        <v>X</v>
      </c>
      <c r="I53" s="103"/>
      <c r="J53" s="136"/>
    </row>
    <row r="54" spans="1:10" ht="15" customHeight="1" x14ac:dyDescent="0.25">
      <c r="A54" s="90">
        <v>44</v>
      </c>
      <c r="B54" s="90">
        <f>'1.Form Kehadiran'!B52</f>
        <v>0</v>
      </c>
      <c r="C54" s="103" t="str">
        <f>'1.Form Kehadiran'!C52</f>
        <v/>
      </c>
      <c r="D54" s="93">
        <f>'5.FORM TTM'!J54</f>
        <v>0</v>
      </c>
      <c r="E54" s="93">
        <f>'6.Form Tugas Terstruktur'!F53</f>
        <v>0</v>
      </c>
      <c r="F54" s="93">
        <f>'7.Form Tugas Mandiri'!F53</f>
        <v>0</v>
      </c>
      <c r="G54" s="93">
        <f t="shared" si="0"/>
        <v>0</v>
      </c>
      <c r="H54" s="104" t="str">
        <f>IF('1.Form Kehadiran'!D52=0,"X",IF(G54&lt;=49.99,"E",IF(G54&lt;=54.99,"D",IF(G54&lt;=59.99,"C",IF(G54&lt;=64.99,"C+",IF(G54&lt;=69.99,"B-",IF(G54&lt;=74.99,"B",IF(G54&lt;=79.99,"B+",IF(G54&lt;=84.99,"A-","A")))))))))</f>
        <v>X</v>
      </c>
      <c r="I54" s="103"/>
      <c r="J54" s="136"/>
    </row>
    <row r="55" spans="1:10" ht="15" customHeight="1" x14ac:dyDescent="0.25">
      <c r="A55" s="90">
        <v>45</v>
      </c>
      <c r="B55" s="90">
        <f>'1.Form Kehadiran'!B53</f>
        <v>0</v>
      </c>
      <c r="C55" s="103" t="str">
        <f>'1.Form Kehadiran'!C53</f>
        <v/>
      </c>
      <c r="D55" s="93">
        <f>'5.FORM TTM'!J55</f>
        <v>0</v>
      </c>
      <c r="E55" s="93">
        <f>'6.Form Tugas Terstruktur'!F54</f>
        <v>0</v>
      </c>
      <c r="F55" s="93">
        <f>'7.Form Tugas Mandiri'!F54</f>
        <v>0</v>
      </c>
      <c r="G55" s="93">
        <f t="shared" si="0"/>
        <v>0</v>
      </c>
      <c r="H55" s="104" t="str">
        <f>IF('1.Form Kehadiran'!D53=0,"X",IF(G55&lt;=49.99,"E",IF(G55&lt;=54.99,"D",IF(G55&lt;=59.99,"C",IF(G55&lt;=64.99,"C+",IF(G55&lt;=69.99,"B-",IF(G55&lt;=74.99,"B",IF(G55&lt;=79.99,"B+",IF(G55&lt;=84.99,"A-","A")))))))))</f>
        <v>X</v>
      </c>
      <c r="I55" s="103"/>
      <c r="J55" s="136"/>
    </row>
    <row r="56" spans="1:10" ht="15" customHeight="1" x14ac:dyDescent="0.25">
      <c r="A56" s="90">
        <v>46</v>
      </c>
      <c r="B56" s="90">
        <f>'1.Form Kehadiran'!B54</f>
        <v>0</v>
      </c>
      <c r="C56" s="103" t="str">
        <f>'1.Form Kehadiran'!C54</f>
        <v/>
      </c>
      <c r="D56" s="93">
        <f>'5.FORM TTM'!J56</f>
        <v>0</v>
      </c>
      <c r="E56" s="93">
        <f>'6.Form Tugas Terstruktur'!F55</f>
        <v>0</v>
      </c>
      <c r="F56" s="93">
        <f>'7.Form Tugas Mandiri'!F55</f>
        <v>0</v>
      </c>
      <c r="G56" s="93">
        <f t="shared" si="0"/>
        <v>0</v>
      </c>
      <c r="H56" s="104" t="str">
        <f>IF('1.Form Kehadiran'!D54=0,"X",IF(G56&lt;=49.99,"E",IF(G56&lt;=54.99,"D",IF(G56&lt;=59.99,"C",IF(G56&lt;=64.99,"C+",IF(G56&lt;=69.99,"B-",IF(G56&lt;=74.99,"B",IF(G56&lt;=79.99,"B+",IF(G56&lt;=84.99,"A-","A")))))))))</f>
        <v>X</v>
      </c>
      <c r="I56" s="103"/>
      <c r="J56" s="136"/>
    </row>
    <row r="57" spans="1:10" ht="15" customHeight="1" x14ac:dyDescent="0.25">
      <c r="A57" s="90">
        <v>47</v>
      </c>
      <c r="B57" s="90">
        <f>'1.Form Kehadiran'!B55</f>
        <v>0</v>
      </c>
      <c r="C57" s="103" t="str">
        <f>'1.Form Kehadiran'!C55</f>
        <v/>
      </c>
      <c r="D57" s="93">
        <f>'5.FORM TTM'!J57</f>
        <v>0</v>
      </c>
      <c r="E57" s="93">
        <f>'6.Form Tugas Terstruktur'!F56</f>
        <v>0</v>
      </c>
      <c r="F57" s="93">
        <f>'7.Form Tugas Mandiri'!F56</f>
        <v>0</v>
      </c>
      <c r="G57" s="93">
        <f t="shared" si="0"/>
        <v>0</v>
      </c>
      <c r="H57" s="104" t="str">
        <f>IF('1.Form Kehadiran'!D55=0,"X",IF(G57&lt;=49.99,"E",IF(G57&lt;=54.99,"D",IF(G57&lt;=59.99,"C",IF(G57&lt;=64.99,"C+",IF(G57&lt;=69.99,"B-",IF(G57&lt;=74.99,"B",IF(G57&lt;=79.99,"B+",IF(G57&lt;=84.99,"A-","A")))))))))</f>
        <v>X</v>
      </c>
      <c r="I57" s="103"/>
      <c r="J57" s="136"/>
    </row>
    <row r="58" spans="1:10" ht="15" customHeight="1" x14ac:dyDescent="0.25">
      <c r="A58" s="90">
        <v>48</v>
      </c>
      <c r="B58" s="90">
        <f>'1.Form Kehadiran'!B56</f>
        <v>0</v>
      </c>
      <c r="C58" s="103" t="str">
        <f>'1.Form Kehadiran'!C56</f>
        <v/>
      </c>
      <c r="D58" s="93">
        <f>'5.FORM TTM'!J58</f>
        <v>0</v>
      </c>
      <c r="E58" s="93">
        <f>'6.Form Tugas Terstruktur'!F57</f>
        <v>0</v>
      </c>
      <c r="F58" s="93">
        <f>'7.Form Tugas Mandiri'!F57</f>
        <v>0</v>
      </c>
      <c r="G58" s="93">
        <f t="shared" si="0"/>
        <v>0</v>
      </c>
      <c r="H58" s="104" t="str">
        <f>IF('1.Form Kehadiran'!D56=0,"X",IF(G58&lt;=49.99,"E",IF(G58&lt;=54.99,"D",IF(G58&lt;=59.99,"C",IF(G58&lt;=64.99,"C+",IF(G58&lt;=69.99,"B-",IF(G58&lt;=74.99,"B",IF(G58&lt;=79.99,"B+",IF(G58&lt;=84.99,"A-","A")))))))))</f>
        <v>X</v>
      </c>
      <c r="I58" s="103"/>
      <c r="J58" s="136"/>
    </row>
    <row r="59" spans="1:10" ht="15" customHeight="1" x14ac:dyDescent="0.25">
      <c r="A59" s="109"/>
      <c r="B59" s="109"/>
      <c r="C59" s="110"/>
      <c r="D59" s="111"/>
      <c r="E59" s="111"/>
      <c r="F59" s="111"/>
      <c r="G59" s="111"/>
      <c r="H59" s="112"/>
      <c r="I59" s="110"/>
    </row>
    <row r="60" spans="1:10" x14ac:dyDescent="0.25">
      <c r="A60" s="105" t="s">
        <v>219</v>
      </c>
      <c r="B60" s="88" t="s">
        <v>216</v>
      </c>
      <c r="C60" s="88"/>
      <c r="D60" s="196" t="s">
        <v>3</v>
      </c>
      <c r="E60" s="197"/>
      <c r="F60" s="198"/>
      <c r="G60" s="197"/>
      <c r="H60" s="198"/>
      <c r="I60" s="88"/>
    </row>
    <row r="61" spans="1:10" x14ac:dyDescent="0.25">
      <c r="A61" s="88" t="s">
        <v>217</v>
      </c>
      <c r="B61" s="88" t="s">
        <v>218</v>
      </c>
      <c r="C61" s="88"/>
      <c r="D61" s="193" t="s">
        <v>222</v>
      </c>
      <c r="E61" s="193"/>
      <c r="F61" s="193"/>
      <c r="G61" s="193"/>
      <c r="H61" s="193"/>
      <c r="I61" s="88"/>
    </row>
    <row r="62" spans="1:10" x14ac:dyDescent="0.25">
      <c r="A62" s="88" t="s">
        <v>220</v>
      </c>
      <c r="B62" s="88" t="s">
        <v>221</v>
      </c>
      <c r="C62" s="88"/>
      <c r="D62" s="193"/>
      <c r="E62" s="193"/>
      <c r="F62" s="193"/>
      <c r="G62" s="193"/>
      <c r="H62" s="193"/>
      <c r="I62" s="88"/>
    </row>
    <row r="63" spans="1:10" x14ac:dyDescent="0.25">
      <c r="A63" s="88"/>
      <c r="B63" s="88"/>
      <c r="C63" s="88"/>
      <c r="D63" s="193"/>
      <c r="E63" s="193"/>
      <c r="F63" s="193"/>
      <c r="G63" s="193"/>
      <c r="H63" s="193"/>
      <c r="I63" s="88"/>
    </row>
    <row r="64" spans="1:10" x14ac:dyDescent="0.25">
      <c r="A64" s="88"/>
      <c r="B64" s="88"/>
      <c r="C64" s="88"/>
      <c r="D64" s="193"/>
      <c r="E64" s="193"/>
      <c r="F64" s="193"/>
      <c r="G64" s="193"/>
      <c r="H64" s="193"/>
      <c r="I64" s="88"/>
    </row>
  </sheetData>
  <sheetProtection algorithmName="SHA-512" hashValue="1lS+8tH4mRvPA6WClbPTV6W6FHC47KrFUyZL9UpI5lABvsl3EeUuyJLPEJqeG9eAGG+hID4V4cipMXf6J1vuIg==" saltValue="RVyFaSlWfKiHzyKZAbiEYg==" spinCount="100000" sheet="1" objects="1" scenarios="1" selectLockedCells="1"/>
  <mergeCells count="20">
    <mergeCell ref="I8:I10"/>
    <mergeCell ref="A2:B6"/>
    <mergeCell ref="D3:F3"/>
    <mergeCell ref="D4:F4"/>
    <mergeCell ref="D5:F5"/>
    <mergeCell ref="D6:F6"/>
    <mergeCell ref="C2:I2"/>
    <mergeCell ref="H3:I3"/>
    <mergeCell ref="H4:I4"/>
    <mergeCell ref="H5:I5"/>
    <mergeCell ref="H6:I6"/>
    <mergeCell ref="D61:F64"/>
    <mergeCell ref="G61:H64"/>
    <mergeCell ref="G8:G10"/>
    <mergeCell ref="H8:H10"/>
    <mergeCell ref="A8:A10"/>
    <mergeCell ref="B8:B10"/>
    <mergeCell ref="C8:C10"/>
    <mergeCell ref="D60:F60"/>
    <mergeCell ref="G60:H60"/>
  </mergeCells>
  <pageMargins left="0.3" right="0.3" top="0.3" bottom="0.2" header="0" footer="0"/>
  <pageSetup paperSize="5" orientation="portrait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8"/>
  <sheetViews>
    <sheetView topLeftCell="A133" workbookViewId="0">
      <selection activeCell="D140" sqref="A1:XFD1048576"/>
    </sheetView>
  </sheetViews>
  <sheetFormatPr defaultRowHeight="13.2" x14ac:dyDescent="0.25"/>
  <cols>
    <col min="1" max="1" width="12.33203125" bestFit="1" customWidth="1"/>
    <col min="2" max="2" width="43" bestFit="1" customWidth="1"/>
    <col min="3" max="3" width="3.6640625" style="128" bestFit="1" customWidth="1"/>
    <col min="4" max="4" width="8.6640625" style="45" bestFit="1" customWidth="1"/>
    <col min="5" max="5" width="9.33203125" style="128"/>
    <col min="6" max="6" width="11.109375" bestFit="1" customWidth="1"/>
  </cols>
  <sheetData>
    <row r="1" spans="1:5" x14ac:dyDescent="0.25">
      <c r="A1" s="129">
        <v>1620010001</v>
      </c>
      <c r="B1" s="130" t="s">
        <v>85</v>
      </c>
      <c r="C1" s="131" t="s">
        <v>51</v>
      </c>
      <c r="D1" s="131" t="s">
        <v>58</v>
      </c>
      <c r="E1" s="131" t="s">
        <v>52</v>
      </c>
    </row>
    <row r="2" spans="1:5" x14ac:dyDescent="0.25">
      <c r="A2" s="129">
        <v>1620010002</v>
      </c>
      <c r="B2" s="130" t="s">
        <v>82</v>
      </c>
      <c r="C2" s="131" t="s">
        <v>51</v>
      </c>
      <c r="D2" s="131" t="s">
        <v>58</v>
      </c>
      <c r="E2" s="131" t="s">
        <v>52</v>
      </c>
    </row>
    <row r="3" spans="1:5" x14ac:dyDescent="0.25">
      <c r="A3" s="129">
        <v>1620010003</v>
      </c>
      <c r="B3" s="130" t="s">
        <v>83</v>
      </c>
      <c r="C3" s="131" t="s">
        <v>51</v>
      </c>
      <c r="D3" s="131" t="s">
        <v>58</v>
      </c>
      <c r="E3" s="131" t="s">
        <v>52</v>
      </c>
    </row>
    <row r="4" spans="1:5" x14ac:dyDescent="0.25">
      <c r="A4" s="129">
        <v>1620010004</v>
      </c>
      <c r="B4" s="130" t="s">
        <v>84</v>
      </c>
      <c r="C4" s="131" t="s">
        <v>51</v>
      </c>
      <c r="D4" s="131" t="s">
        <v>58</v>
      </c>
      <c r="E4" s="131" t="s">
        <v>52</v>
      </c>
    </row>
    <row r="5" spans="1:5" x14ac:dyDescent="0.25">
      <c r="A5" s="129">
        <v>1620010005</v>
      </c>
      <c r="B5" s="130" t="s">
        <v>86</v>
      </c>
      <c r="C5" s="131" t="s">
        <v>51</v>
      </c>
      <c r="D5" s="131" t="s">
        <v>58</v>
      </c>
      <c r="E5" s="131" t="s">
        <v>52</v>
      </c>
    </row>
    <row r="6" spans="1:5" x14ac:dyDescent="0.25">
      <c r="A6" s="129">
        <v>1620010006</v>
      </c>
      <c r="B6" s="130" t="s">
        <v>88</v>
      </c>
      <c r="C6" s="131" t="s">
        <v>51</v>
      </c>
      <c r="D6" s="131" t="s">
        <v>58</v>
      </c>
      <c r="E6" s="131" t="s">
        <v>52</v>
      </c>
    </row>
    <row r="7" spans="1:5" x14ac:dyDescent="0.25">
      <c r="A7" s="129">
        <v>1620010007</v>
      </c>
      <c r="B7" s="130" t="s">
        <v>89</v>
      </c>
      <c r="C7" s="131" t="s">
        <v>50</v>
      </c>
      <c r="D7" s="131" t="s">
        <v>58</v>
      </c>
      <c r="E7" s="131" t="s">
        <v>52</v>
      </c>
    </row>
    <row r="8" spans="1:5" x14ac:dyDescent="0.25">
      <c r="A8" s="129">
        <v>1620010008</v>
      </c>
      <c r="B8" s="130" t="s">
        <v>90</v>
      </c>
      <c r="C8" s="131" t="s">
        <v>51</v>
      </c>
      <c r="D8" s="131" t="s">
        <v>58</v>
      </c>
      <c r="E8" s="131" t="s">
        <v>52</v>
      </c>
    </row>
    <row r="9" spans="1:5" x14ac:dyDescent="0.25">
      <c r="A9" s="129">
        <v>1620010009</v>
      </c>
      <c r="B9" s="130" t="s">
        <v>57</v>
      </c>
      <c r="C9" s="131" t="s">
        <v>50</v>
      </c>
      <c r="D9" s="131" t="s">
        <v>58</v>
      </c>
      <c r="E9" s="131" t="s">
        <v>52</v>
      </c>
    </row>
    <row r="10" spans="1:5" x14ac:dyDescent="0.25">
      <c r="A10" s="129">
        <v>1620010010</v>
      </c>
      <c r="B10" s="130" t="s">
        <v>59</v>
      </c>
      <c r="C10" s="131" t="s">
        <v>51</v>
      </c>
      <c r="D10" s="131" t="s">
        <v>58</v>
      </c>
      <c r="E10" s="131" t="s">
        <v>52</v>
      </c>
    </row>
    <row r="11" spans="1:5" x14ac:dyDescent="0.25">
      <c r="A11" s="129">
        <v>1620010011</v>
      </c>
      <c r="B11" s="130" t="s">
        <v>60</v>
      </c>
      <c r="C11" s="131" t="s">
        <v>51</v>
      </c>
      <c r="D11" s="131" t="s">
        <v>58</v>
      </c>
      <c r="E11" s="131" t="s">
        <v>52</v>
      </c>
    </row>
    <row r="12" spans="1:5" x14ac:dyDescent="0.25">
      <c r="A12" s="129">
        <v>1620010012</v>
      </c>
      <c r="B12" s="130" t="s">
        <v>62</v>
      </c>
      <c r="C12" s="131" t="s">
        <v>51</v>
      </c>
      <c r="D12" s="131" t="s">
        <v>58</v>
      </c>
      <c r="E12" s="131" t="s">
        <v>52</v>
      </c>
    </row>
    <row r="13" spans="1:5" x14ac:dyDescent="0.25">
      <c r="A13" s="129">
        <v>1620010013</v>
      </c>
      <c r="B13" s="130" t="s">
        <v>63</v>
      </c>
      <c r="C13" s="131" t="s">
        <v>51</v>
      </c>
      <c r="D13" s="131" t="s">
        <v>58</v>
      </c>
      <c r="E13" s="131" t="s">
        <v>52</v>
      </c>
    </row>
    <row r="14" spans="1:5" x14ac:dyDescent="0.25">
      <c r="A14" s="129">
        <v>1620010014</v>
      </c>
      <c r="B14" s="130" t="s">
        <v>67</v>
      </c>
      <c r="C14" s="131" t="s">
        <v>51</v>
      </c>
      <c r="D14" s="131" t="s">
        <v>58</v>
      </c>
      <c r="E14" s="131" t="s">
        <v>52</v>
      </c>
    </row>
    <row r="15" spans="1:5" x14ac:dyDescent="0.25">
      <c r="A15" s="129">
        <v>1620010015</v>
      </c>
      <c r="B15" s="130" t="s">
        <v>68</v>
      </c>
      <c r="C15" s="131" t="s">
        <v>51</v>
      </c>
      <c r="D15" s="131" t="s">
        <v>58</v>
      </c>
      <c r="E15" s="131" t="s">
        <v>52</v>
      </c>
    </row>
    <row r="16" spans="1:5" x14ac:dyDescent="0.25">
      <c r="A16" s="129">
        <v>1620010016</v>
      </c>
      <c r="B16" s="130" t="s">
        <v>72</v>
      </c>
      <c r="C16" s="131" t="s">
        <v>51</v>
      </c>
      <c r="D16" s="131" t="s">
        <v>58</v>
      </c>
      <c r="E16" s="131" t="s">
        <v>52</v>
      </c>
    </row>
    <row r="17" spans="1:5" x14ac:dyDescent="0.25">
      <c r="A17" s="129">
        <v>1620010017</v>
      </c>
      <c r="B17" s="130" t="s">
        <v>73</v>
      </c>
      <c r="C17" s="131" t="s">
        <v>51</v>
      </c>
      <c r="D17" s="131" t="s">
        <v>58</v>
      </c>
      <c r="E17" s="131" t="s">
        <v>52</v>
      </c>
    </row>
    <row r="18" spans="1:5" x14ac:dyDescent="0.25">
      <c r="A18" s="129">
        <v>1620010018</v>
      </c>
      <c r="B18" s="130" t="s">
        <v>74</v>
      </c>
      <c r="C18" s="131" t="s">
        <v>50</v>
      </c>
      <c r="D18" s="131" t="s">
        <v>58</v>
      </c>
      <c r="E18" s="131" t="s">
        <v>52</v>
      </c>
    </row>
    <row r="19" spans="1:5" x14ac:dyDescent="0.25">
      <c r="A19" s="129">
        <v>1620010019</v>
      </c>
      <c r="B19" s="130" t="s">
        <v>79</v>
      </c>
      <c r="C19" s="131" t="s">
        <v>50</v>
      </c>
      <c r="D19" s="131" t="s">
        <v>58</v>
      </c>
      <c r="E19" s="131" t="s">
        <v>52</v>
      </c>
    </row>
    <row r="20" spans="1:5" x14ac:dyDescent="0.25">
      <c r="A20" s="129">
        <v>1620010020</v>
      </c>
      <c r="B20" s="130" t="s">
        <v>87</v>
      </c>
      <c r="C20" s="131" t="s">
        <v>51</v>
      </c>
      <c r="D20" s="131" t="s">
        <v>58</v>
      </c>
      <c r="E20" s="131" t="s">
        <v>52</v>
      </c>
    </row>
    <row r="21" spans="1:5" x14ac:dyDescent="0.25">
      <c r="A21" s="129">
        <v>1620010021</v>
      </c>
      <c r="B21" s="130" t="s">
        <v>61</v>
      </c>
      <c r="C21" s="131" t="s">
        <v>51</v>
      </c>
      <c r="D21" s="131" t="s">
        <v>58</v>
      </c>
      <c r="E21" s="131" t="s">
        <v>56</v>
      </c>
    </row>
    <row r="22" spans="1:5" x14ac:dyDescent="0.25">
      <c r="A22" s="129">
        <v>1620010022</v>
      </c>
      <c r="B22" s="130" t="s">
        <v>69</v>
      </c>
      <c r="C22" s="131" t="s">
        <v>50</v>
      </c>
      <c r="D22" s="131" t="s">
        <v>58</v>
      </c>
      <c r="E22" s="131" t="s">
        <v>52</v>
      </c>
    </row>
    <row r="23" spans="1:5" x14ac:dyDescent="0.25">
      <c r="A23" s="129">
        <v>1620010023</v>
      </c>
      <c r="B23" s="130" t="s">
        <v>70</v>
      </c>
      <c r="C23" s="131" t="s">
        <v>51</v>
      </c>
      <c r="D23" s="131" t="s">
        <v>58</v>
      </c>
      <c r="E23" s="131" t="s">
        <v>56</v>
      </c>
    </row>
    <row r="24" spans="1:5" x14ac:dyDescent="0.25">
      <c r="A24" s="129">
        <v>1620010024</v>
      </c>
      <c r="B24" s="130" t="s">
        <v>71</v>
      </c>
      <c r="C24" s="131" t="s">
        <v>50</v>
      </c>
      <c r="D24" s="131" t="s">
        <v>58</v>
      </c>
      <c r="E24" s="131" t="s">
        <v>56</v>
      </c>
    </row>
    <row r="25" spans="1:5" x14ac:dyDescent="0.25">
      <c r="A25" s="129">
        <v>1620010025</v>
      </c>
      <c r="B25" s="130" t="s">
        <v>75</v>
      </c>
      <c r="C25" s="131" t="s">
        <v>51</v>
      </c>
      <c r="D25" s="131" t="s">
        <v>58</v>
      </c>
      <c r="E25" s="131" t="s">
        <v>52</v>
      </c>
    </row>
    <row r="26" spans="1:5" x14ac:dyDescent="0.25">
      <c r="A26" s="129">
        <v>1620010026</v>
      </c>
      <c r="B26" s="130" t="s">
        <v>77</v>
      </c>
      <c r="C26" s="131" t="s">
        <v>51</v>
      </c>
      <c r="D26" s="131" t="s">
        <v>58</v>
      </c>
      <c r="E26" s="131" t="s">
        <v>52</v>
      </c>
    </row>
    <row r="27" spans="1:5" x14ac:dyDescent="0.25">
      <c r="A27" s="129">
        <v>1620010027</v>
      </c>
      <c r="B27" s="130" t="s">
        <v>81</v>
      </c>
      <c r="C27" s="131" t="s">
        <v>51</v>
      </c>
      <c r="D27" s="131" t="s">
        <v>58</v>
      </c>
      <c r="E27" s="131" t="s">
        <v>52</v>
      </c>
    </row>
    <row r="28" spans="1:5" x14ac:dyDescent="0.25">
      <c r="A28" s="129">
        <v>1620010028</v>
      </c>
      <c r="B28" s="130" t="s">
        <v>76</v>
      </c>
      <c r="C28" s="131" t="s">
        <v>51</v>
      </c>
      <c r="D28" s="131" t="s">
        <v>58</v>
      </c>
      <c r="E28" s="131" t="s">
        <v>52</v>
      </c>
    </row>
    <row r="29" spans="1:5" x14ac:dyDescent="0.25">
      <c r="A29" s="129">
        <v>1620010029</v>
      </c>
      <c r="B29" s="130" t="s">
        <v>80</v>
      </c>
      <c r="C29" s="131" t="s">
        <v>51</v>
      </c>
      <c r="D29" s="131" t="s">
        <v>58</v>
      </c>
      <c r="E29" s="131" t="s">
        <v>52</v>
      </c>
    </row>
    <row r="30" spans="1:5" x14ac:dyDescent="0.25">
      <c r="A30" s="129">
        <v>1620010030</v>
      </c>
      <c r="B30" s="130" t="s">
        <v>78</v>
      </c>
      <c r="C30" s="131" t="s">
        <v>50</v>
      </c>
      <c r="D30" s="131" t="s">
        <v>58</v>
      </c>
      <c r="E30" s="131" t="s">
        <v>56</v>
      </c>
    </row>
    <row r="31" spans="1:5" x14ac:dyDescent="0.25">
      <c r="A31" s="129">
        <v>1620010031</v>
      </c>
      <c r="B31" s="130" t="s">
        <v>64</v>
      </c>
      <c r="C31" s="131" t="s">
        <v>51</v>
      </c>
      <c r="D31" s="131" t="s">
        <v>58</v>
      </c>
      <c r="E31" s="131" t="s">
        <v>56</v>
      </c>
    </row>
    <row r="32" spans="1:5" x14ac:dyDescent="0.25">
      <c r="A32" s="129">
        <v>1620010032</v>
      </c>
      <c r="B32" s="130" t="s">
        <v>65</v>
      </c>
      <c r="C32" s="131" t="s">
        <v>50</v>
      </c>
      <c r="D32" s="131" t="s">
        <v>58</v>
      </c>
      <c r="E32" s="131" t="s">
        <v>56</v>
      </c>
    </row>
    <row r="33" spans="1:5" x14ac:dyDescent="0.25">
      <c r="A33" s="129">
        <v>1620010033</v>
      </c>
      <c r="B33" s="130" t="s">
        <v>66</v>
      </c>
      <c r="C33" s="131" t="s">
        <v>51</v>
      </c>
      <c r="D33" s="131" t="s">
        <v>58</v>
      </c>
      <c r="E33" s="131" t="s">
        <v>56</v>
      </c>
    </row>
    <row r="34" spans="1:5" x14ac:dyDescent="0.25">
      <c r="A34" s="129">
        <v>1620020001</v>
      </c>
      <c r="B34" s="130" t="s">
        <v>102</v>
      </c>
      <c r="C34" s="131" t="s">
        <v>51</v>
      </c>
      <c r="D34" s="131" t="s">
        <v>92</v>
      </c>
      <c r="E34" s="131" t="s">
        <v>56</v>
      </c>
    </row>
    <row r="35" spans="1:5" x14ac:dyDescent="0.25">
      <c r="A35" s="129">
        <v>1620020002</v>
      </c>
      <c r="B35" s="130" t="s">
        <v>120</v>
      </c>
      <c r="C35" s="131" t="s">
        <v>51</v>
      </c>
      <c r="D35" s="131" t="s">
        <v>92</v>
      </c>
      <c r="E35" s="131" t="s">
        <v>52</v>
      </c>
    </row>
    <row r="36" spans="1:5" x14ac:dyDescent="0.25">
      <c r="A36" s="129">
        <v>1620020004</v>
      </c>
      <c r="B36" s="130" t="s">
        <v>114</v>
      </c>
      <c r="C36" s="131" t="s">
        <v>51</v>
      </c>
      <c r="D36" s="131" t="s">
        <v>92</v>
      </c>
      <c r="E36" s="131" t="s">
        <v>52</v>
      </c>
    </row>
    <row r="37" spans="1:5" x14ac:dyDescent="0.25">
      <c r="A37" s="129">
        <v>1620020005</v>
      </c>
      <c r="B37" s="130" t="s">
        <v>123</v>
      </c>
      <c r="C37" s="131" t="s">
        <v>50</v>
      </c>
      <c r="D37" s="131" t="s">
        <v>92</v>
      </c>
      <c r="E37" s="131" t="s">
        <v>52</v>
      </c>
    </row>
    <row r="38" spans="1:5" x14ac:dyDescent="0.25">
      <c r="A38" s="129">
        <v>1620020006</v>
      </c>
      <c r="B38" s="130" t="s">
        <v>124</v>
      </c>
      <c r="C38" s="131" t="s">
        <v>50</v>
      </c>
      <c r="D38" s="131" t="s">
        <v>92</v>
      </c>
      <c r="E38" s="131" t="s">
        <v>52</v>
      </c>
    </row>
    <row r="39" spans="1:5" x14ac:dyDescent="0.25">
      <c r="A39" s="129">
        <v>1620020007</v>
      </c>
      <c r="B39" s="130" t="s">
        <v>125</v>
      </c>
      <c r="C39" s="131" t="s">
        <v>50</v>
      </c>
      <c r="D39" s="131" t="s">
        <v>92</v>
      </c>
      <c r="E39" s="131" t="s">
        <v>56</v>
      </c>
    </row>
    <row r="40" spans="1:5" x14ac:dyDescent="0.25">
      <c r="A40" s="129">
        <v>1620020008</v>
      </c>
      <c r="B40" s="130" t="s">
        <v>126</v>
      </c>
      <c r="C40" s="131" t="s">
        <v>51</v>
      </c>
      <c r="D40" s="131" t="s">
        <v>92</v>
      </c>
      <c r="E40" s="131" t="s">
        <v>56</v>
      </c>
    </row>
    <row r="41" spans="1:5" x14ac:dyDescent="0.25">
      <c r="A41" s="129">
        <v>1620020009</v>
      </c>
      <c r="B41" s="130" t="s">
        <v>127</v>
      </c>
      <c r="C41" s="131" t="s">
        <v>50</v>
      </c>
      <c r="D41" s="131" t="s">
        <v>92</v>
      </c>
      <c r="E41" s="131" t="s">
        <v>56</v>
      </c>
    </row>
    <row r="42" spans="1:5" x14ac:dyDescent="0.25">
      <c r="A42" s="129">
        <v>1620020010</v>
      </c>
      <c r="B42" s="130" t="s">
        <v>91</v>
      </c>
      <c r="C42" s="131" t="s">
        <v>51</v>
      </c>
      <c r="D42" s="131" t="s">
        <v>92</v>
      </c>
      <c r="E42" s="131" t="s">
        <v>52</v>
      </c>
    </row>
    <row r="43" spans="1:5" x14ac:dyDescent="0.25">
      <c r="A43" s="129">
        <v>1620020011</v>
      </c>
      <c r="B43" s="130" t="s">
        <v>93</v>
      </c>
      <c r="C43" s="131" t="s">
        <v>51</v>
      </c>
      <c r="D43" s="131" t="s">
        <v>92</v>
      </c>
      <c r="E43" s="131" t="s">
        <v>56</v>
      </c>
    </row>
    <row r="44" spans="1:5" x14ac:dyDescent="0.25">
      <c r="A44" s="129">
        <v>1620020012</v>
      </c>
      <c r="B44" s="130" t="s">
        <v>94</v>
      </c>
      <c r="C44" s="131" t="s">
        <v>51</v>
      </c>
      <c r="D44" s="131" t="s">
        <v>92</v>
      </c>
      <c r="E44" s="131" t="s">
        <v>56</v>
      </c>
    </row>
    <row r="45" spans="1:5" x14ac:dyDescent="0.25">
      <c r="A45" s="129">
        <v>1620020013</v>
      </c>
      <c r="B45" s="130" t="s">
        <v>95</v>
      </c>
      <c r="C45" s="131" t="s">
        <v>50</v>
      </c>
      <c r="D45" s="131" t="s">
        <v>92</v>
      </c>
      <c r="E45" s="131" t="s">
        <v>52</v>
      </c>
    </row>
    <row r="46" spans="1:5" x14ac:dyDescent="0.25">
      <c r="A46" s="129">
        <v>1620020014</v>
      </c>
      <c r="B46" s="130" t="s">
        <v>96</v>
      </c>
      <c r="C46" s="131" t="s">
        <v>51</v>
      </c>
      <c r="D46" s="131" t="s">
        <v>92</v>
      </c>
      <c r="E46" s="131" t="s">
        <v>56</v>
      </c>
    </row>
    <row r="47" spans="1:5" x14ac:dyDescent="0.25">
      <c r="A47" s="129">
        <v>1620020015</v>
      </c>
      <c r="B47" s="130" t="s">
        <v>98</v>
      </c>
      <c r="C47" s="131" t="s">
        <v>51</v>
      </c>
      <c r="D47" s="131" t="s">
        <v>92</v>
      </c>
      <c r="E47" s="131" t="s">
        <v>56</v>
      </c>
    </row>
    <row r="48" spans="1:5" x14ac:dyDescent="0.25">
      <c r="A48" s="129">
        <v>1620020016</v>
      </c>
      <c r="B48" s="130" t="s">
        <v>100</v>
      </c>
      <c r="C48" s="131" t="s">
        <v>51</v>
      </c>
      <c r="D48" s="131" t="s">
        <v>92</v>
      </c>
      <c r="E48" s="131" t="s">
        <v>56</v>
      </c>
    </row>
    <row r="49" spans="1:5" x14ac:dyDescent="0.25">
      <c r="A49" s="129">
        <v>1620020017</v>
      </c>
      <c r="B49" s="130" t="s">
        <v>103</v>
      </c>
      <c r="C49" s="131" t="s">
        <v>50</v>
      </c>
      <c r="D49" s="131" t="s">
        <v>92</v>
      </c>
      <c r="E49" s="131" t="s">
        <v>56</v>
      </c>
    </row>
    <row r="50" spans="1:5" x14ac:dyDescent="0.25">
      <c r="A50" s="129">
        <v>1620020018</v>
      </c>
      <c r="B50" s="130" t="s">
        <v>106</v>
      </c>
      <c r="C50" s="131" t="s">
        <v>51</v>
      </c>
      <c r="D50" s="131" t="s">
        <v>92</v>
      </c>
      <c r="E50" s="131" t="s">
        <v>52</v>
      </c>
    </row>
    <row r="51" spans="1:5" x14ac:dyDescent="0.25">
      <c r="A51" s="129">
        <v>1620020019</v>
      </c>
      <c r="B51" s="130" t="s">
        <v>109</v>
      </c>
      <c r="C51" s="131" t="s">
        <v>51</v>
      </c>
      <c r="D51" s="131" t="s">
        <v>92</v>
      </c>
      <c r="E51" s="131" t="s">
        <v>56</v>
      </c>
    </row>
    <row r="52" spans="1:5" x14ac:dyDescent="0.25">
      <c r="A52" s="129">
        <v>1620020020</v>
      </c>
      <c r="B52" s="130" t="s">
        <v>110</v>
      </c>
      <c r="C52" s="131" t="s">
        <v>51</v>
      </c>
      <c r="D52" s="131" t="s">
        <v>92</v>
      </c>
      <c r="E52" s="131" t="s">
        <v>56</v>
      </c>
    </row>
    <row r="53" spans="1:5" x14ac:dyDescent="0.25">
      <c r="A53" s="129">
        <v>1620020021</v>
      </c>
      <c r="B53" s="130" t="s">
        <v>115</v>
      </c>
      <c r="C53" s="131" t="s">
        <v>51</v>
      </c>
      <c r="D53" s="131" t="s">
        <v>92</v>
      </c>
      <c r="E53" s="131" t="s">
        <v>56</v>
      </c>
    </row>
    <row r="54" spans="1:5" x14ac:dyDescent="0.25">
      <c r="A54" s="129">
        <v>1620020022</v>
      </c>
      <c r="B54" s="130" t="s">
        <v>99</v>
      </c>
      <c r="C54" s="131" t="s">
        <v>50</v>
      </c>
      <c r="D54" s="131" t="s">
        <v>92</v>
      </c>
      <c r="E54" s="131" t="s">
        <v>56</v>
      </c>
    </row>
    <row r="55" spans="1:5" x14ac:dyDescent="0.25">
      <c r="A55" s="129">
        <v>1620020023</v>
      </c>
      <c r="B55" s="130" t="s">
        <v>107</v>
      </c>
      <c r="C55" s="131" t="s">
        <v>51</v>
      </c>
      <c r="D55" s="131" t="s">
        <v>92</v>
      </c>
      <c r="E55" s="131" t="s">
        <v>56</v>
      </c>
    </row>
    <row r="56" spans="1:5" x14ac:dyDescent="0.25">
      <c r="A56" s="129">
        <v>1620020024</v>
      </c>
      <c r="B56" s="130" t="s">
        <v>113</v>
      </c>
      <c r="C56" s="131" t="s">
        <v>51</v>
      </c>
      <c r="D56" s="131" t="s">
        <v>92</v>
      </c>
      <c r="E56" s="131" t="s">
        <v>56</v>
      </c>
    </row>
    <row r="57" spans="1:5" x14ac:dyDescent="0.25">
      <c r="A57" s="129">
        <v>1620020025</v>
      </c>
      <c r="B57" s="130" t="s">
        <v>118</v>
      </c>
      <c r="C57" s="131" t="s">
        <v>50</v>
      </c>
      <c r="D57" s="131" t="s">
        <v>92</v>
      </c>
      <c r="E57" s="131" t="s">
        <v>56</v>
      </c>
    </row>
    <row r="58" spans="1:5" x14ac:dyDescent="0.25">
      <c r="A58" s="129">
        <v>1620020026</v>
      </c>
      <c r="B58" s="130" t="s">
        <v>121</v>
      </c>
      <c r="C58" s="131" t="s">
        <v>51</v>
      </c>
      <c r="D58" s="131" t="s">
        <v>92</v>
      </c>
      <c r="E58" s="131" t="s">
        <v>56</v>
      </c>
    </row>
    <row r="59" spans="1:5" x14ac:dyDescent="0.25">
      <c r="A59" s="129">
        <v>1620020027</v>
      </c>
      <c r="B59" s="130" t="s">
        <v>97</v>
      </c>
      <c r="C59" s="131" t="s">
        <v>51</v>
      </c>
      <c r="D59" s="131" t="s">
        <v>92</v>
      </c>
      <c r="E59" s="131" t="s">
        <v>56</v>
      </c>
    </row>
    <row r="60" spans="1:5" x14ac:dyDescent="0.25">
      <c r="A60" s="129">
        <v>1620020028</v>
      </c>
      <c r="B60" s="130" t="s">
        <v>111</v>
      </c>
      <c r="C60" s="131" t="s">
        <v>50</v>
      </c>
      <c r="D60" s="131" t="s">
        <v>92</v>
      </c>
      <c r="E60" s="131" t="s">
        <v>56</v>
      </c>
    </row>
    <row r="61" spans="1:5" x14ac:dyDescent="0.25">
      <c r="A61" s="129">
        <v>1620020029</v>
      </c>
      <c r="B61" s="130" t="s">
        <v>112</v>
      </c>
      <c r="C61" s="131" t="s">
        <v>51</v>
      </c>
      <c r="D61" s="131" t="s">
        <v>92</v>
      </c>
      <c r="E61" s="131" t="s">
        <v>52</v>
      </c>
    </row>
    <row r="62" spans="1:5" x14ac:dyDescent="0.25">
      <c r="A62" s="129">
        <v>1620020030</v>
      </c>
      <c r="B62" s="130" t="s">
        <v>116</v>
      </c>
      <c r="C62" s="131" t="s">
        <v>51</v>
      </c>
      <c r="D62" s="131" t="s">
        <v>92</v>
      </c>
      <c r="E62" s="131" t="s">
        <v>56</v>
      </c>
    </row>
    <row r="63" spans="1:5" x14ac:dyDescent="0.25">
      <c r="A63" s="129">
        <v>1620020031</v>
      </c>
      <c r="B63" s="130" t="s">
        <v>117</v>
      </c>
      <c r="C63" s="131" t="s">
        <v>51</v>
      </c>
      <c r="D63" s="131" t="s">
        <v>92</v>
      </c>
      <c r="E63" s="131" t="s">
        <v>56</v>
      </c>
    </row>
    <row r="64" spans="1:5" x14ac:dyDescent="0.25">
      <c r="A64" s="129">
        <v>1620020032</v>
      </c>
      <c r="B64" s="130" t="s">
        <v>119</v>
      </c>
      <c r="C64" s="131" t="s">
        <v>51</v>
      </c>
      <c r="D64" s="131" t="s">
        <v>92</v>
      </c>
      <c r="E64" s="131" t="s">
        <v>56</v>
      </c>
    </row>
    <row r="65" spans="1:5" x14ac:dyDescent="0.25">
      <c r="A65" s="129">
        <v>1620020033</v>
      </c>
      <c r="B65" s="130" t="s">
        <v>122</v>
      </c>
      <c r="C65" s="131" t="s">
        <v>51</v>
      </c>
      <c r="D65" s="131" t="s">
        <v>92</v>
      </c>
      <c r="E65" s="131" t="s">
        <v>56</v>
      </c>
    </row>
    <row r="66" spans="1:5" x14ac:dyDescent="0.25">
      <c r="A66" s="129">
        <v>1620020034</v>
      </c>
      <c r="B66" s="130" t="s">
        <v>101</v>
      </c>
      <c r="C66" s="131" t="s">
        <v>51</v>
      </c>
      <c r="D66" s="131" t="s">
        <v>92</v>
      </c>
      <c r="E66" s="131" t="s">
        <v>56</v>
      </c>
    </row>
    <row r="67" spans="1:5" x14ac:dyDescent="0.25">
      <c r="A67" s="129">
        <v>1620020035</v>
      </c>
      <c r="B67" s="130" t="s">
        <v>104</v>
      </c>
      <c r="C67" s="131" t="s">
        <v>51</v>
      </c>
      <c r="D67" s="131" t="s">
        <v>92</v>
      </c>
      <c r="E67" s="131" t="s">
        <v>56</v>
      </c>
    </row>
    <row r="68" spans="1:5" x14ac:dyDescent="0.25">
      <c r="A68" s="129">
        <v>1620020036</v>
      </c>
      <c r="B68" s="130" t="s">
        <v>105</v>
      </c>
      <c r="C68" s="131" t="s">
        <v>51</v>
      </c>
      <c r="D68" s="131" t="s">
        <v>92</v>
      </c>
      <c r="E68" s="131" t="s">
        <v>56</v>
      </c>
    </row>
    <row r="69" spans="1:5" x14ac:dyDescent="0.25">
      <c r="A69" s="129">
        <v>1620020037</v>
      </c>
      <c r="B69" s="130" t="s">
        <v>108</v>
      </c>
      <c r="C69" s="131" t="s">
        <v>51</v>
      </c>
      <c r="D69" s="131" t="s">
        <v>92</v>
      </c>
      <c r="E69" s="131" t="s">
        <v>56</v>
      </c>
    </row>
    <row r="70" spans="1:5" x14ac:dyDescent="0.25">
      <c r="A70" s="129">
        <v>1620030001</v>
      </c>
      <c r="B70" s="130" t="s">
        <v>154</v>
      </c>
      <c r="C70" s="131" t="s">
        <v>51</v>
      </c>
      <c r="D70" s="131" t="s">
        <v>129</v>
      </c>
      <c r="E70" s="131" t="s">
        <v>52</v>
      </c>
    </row>
    <row r="71" spans="1:5" x14ac:dyDescent="0.25">
      <c r="A71" s="129">
        <v>1620030002</v>
      </c>
      <c r="B71" s="130" t="s">
        <v>157</v>
      </c>
      <c r="C71" s="131" t="s">
        <v>51</v>
      </c>
      <c r="D71" s="131" t="s">
        <v>129</v>
      </c>
      <c r="E71" s="131" t="s">
        <v>56</v>
      </c>
    </row>
    <row r="72" spans="1:5" x14ac:dyDescent="0.25">
      <c r="A72" s="129">
        <v>1620030003</v>
      </c>
      <c r="B72" s="130" t="s">
        <v>161</v>
      </c>
      <c r="C72" s="131" t="s">
        <v>50</v>
      </c>
      <c r="D72" s="131" t="s">
        <v>129</v>
      </c>
      <c r="E72" s="131" t="s">
        <v>56</v>
      </c>
    </row>
    <row r="73" spans="1:5" x14ac:dyDescent="0.25">
      <c r="A73" s="129">
        <v>1620030004</v>
      </c>
      <c r="B73" s="130" t="s">
        <v>162</v>
      </c>
      <c r="C73" s="131" t="s">
        <v>51</v>
      </c>
      <c r="D73" s="131" t="s">
        <v>129</v>
      </c>
      <c r="E73" s="131" t="s">
        <v>56</v>
      </c>
    </row>
    <row r="74" spans="1:5" x14ac:dyDescent="0.25">
      <c r="A74" s="129">
        <v>1620030005</v>
      </c>
      <c r="B74" s="130" t="s">
        <v>163</v>
      </c>
      <c r="C74" s="131" t="s">
        <v>51</v>
      </c>
      <c r="D74" s="131" t="s">
        <v>129</v>
      </c>
      <c r="E74" s="131" t="s">
        <v>52</v>
      </c>
    </row>
    <row r="75" spans="1:5" x14ac:dyDescent="0.25">
      <c r="A75" s="129">
        <v>1620030006</v>
      </c>
      <c r="B75" s="130" t="s">
        <v>128</v>
      </c>
      <c r="C75" s="131" t="s">
        <v>51</v>
      </c>
      <c r="D75" s="131" t="s">
        <v>129</v>
      </c>
      <c r="E75" s="131" t="s">
        <v>56</v>
      </c>
    </row>
    <row r="76" spans="1:5" x14ac:dyDescent="0.25">
      <c r="A76" s="129">
        <v>1620030007</v>
      </c>
      <c r="B76" s="130" t="s">
        <v>131</v>
      </c>
      <c r="C76" s="131" t="s">
        <v>51</v>
      </c>
      <c r="D76" s="131" t="s">
        <v>129</v>
      </c>
      <c r="E76" s="131" t="s">
        <v>56</v>
      </c>
    </row>
    <row r="77" spans="1:5" x14ac:dyDescent="0.25">
      <c r="A77" s="129">
        <v>1620030008</v>
      </c>
      <c r="B77" s="130" t="s">
        <v>132</v>
      </c>
      <c r="C77" s="131" t="s">
        <v>51</v>
      </c>
      <c r="D77" s="131" t="s">
        <v>129</v>
      </c>
      <c r="E77" s="131" t="s">
        <v>56</v>
      </c>
    </row>
    <row r="78" spans="1:5" x14ac:dyDescent="0.25">
      <c r="A78" s="129">
        <v>1620030009</v>
      </c>
      <c r="B78" s="130" t="s">
        <v>133</v>
      </c>
      <c r="C78" s="131" t="s">
        <v>51</v>
      </c>
      <c r="D78" s="131" t="s">
        <v>129</v>
      </c>
      <c r="E78" s="131" t="s">
        <v>56</v>
      </c>
    </row>
    <row r="79" spans="1:5" x14ac:dyDescent="0.25">
      <c r="A79" s="129">
        <v>1620030010</v>
      </c>
      <c r="B79" s="130" t="s">
        <v>134</v>
      </c>
      <c r="C79" s="131" t="s">
        <v>50</v>
      </c>
      <c r="D79" s="131" t="s">
        <v>129</v>
      </c>
      <c r="E79" s="131" t="s">
        <v>56</v>
      </c>
    </row>
    <row r="80" spans="1:5" x14ac:dyDescent="0.25">
      <c r="A80" s="129">
        <v>1620030011</v>
      </c>
      <c r="B80" s="130" t="s">
        <v>135</v>
      </c>
      <c r="C80" s="131" t="s">
        <v>50</v>
      </c>
      <c r="D80" s="131" t="s">
        <v>129</v>
      </c>
      <c r="E80" s="131" t="s">
        <v>56</v>
      </c>
    </row>
    <row r="81" spans="1:5" x14ac:dyDescent="0.25">
      <c r="A81" s="129">
        <v>1620030012</v>
      </c>
      <c r="B81" s="130" t="s">
        <v>136</v>
      </c>
      <c r="C81" s="131" t="s">
        <v>51</v>
      </c>
      <c r="D81" s="131" t="s">
        <v>129</v>
      </c>
      <c r="E81" s="131" t="s">
        <v>56</v>
      </c>
    </row>
    <row r="82" spans="1:5" x14ac:dyDescent="0.25">
      <c r="A82" s="129">
        <v>1620030013</v>
      </c>
      <c r="B82" s="130" t="s">
        <v>137</v>
      </c>
      <c r="C82" s="131" t="s">
        <v>50</v>
      </c>
      <c r="D82" s="131" t="s">
        <v>129</v>
      </c>
      <c r="E82" s="131" t="s">
        <v>56</v>
      </c>
    </row>
    <row r="83" spans="1:5" x14ac:dyDescent="0.25">
      <c r="A83" s="129">
        <v>1620030014</v>
      </c>
      <c r="B83" s="130" t="s">
        <v>138</v>
      </c>
      <c r="C83" s="131" t="s">
        <v>51</v>
      </c>
      <c r="D83" s="131" t="s">
        <v>129</v>
      </c>
      <c r="E83" s="131" t="s">
        <v>56</v>
      </c>
    </row>
    <row r="84" spans="1:5" x14ac:dyDescent="0.25">
      <c r="A84" s="129">
        <v>1620030015</v>
      </c>
      <c r="B84" s="130" t="s">
        <v>139</v>
      </c>
      <c r="C84" s="131" t="s">
        <v>51</v>
      </c>
      <c r="D84" s="131" t="s">
        <v>129</v>
      </c>
      <c r="E84" s="131" t="s">
        <v>52</v>
      </c>
    </row>
    <row r="85" spans="1:5" x14ac:dyDescent="0.25">
      <c r="A85" s="129">
        <v>1620030016</v>
      </c>
      <c r="B85" s="130" t="s">
        <v>140</v>
      </c>
      <c r="C85" s="131" t="s">
        <v>50</v>
      </c>
      <c r="D85" s="131" t="s">
        <v>129</v>
      </c>
      <c r="E85" s="131" t="s">
        <v>56</v>
      </c>
    </row>
    <row r="86" spans="1:5" x14ac:dyDescent="0.25">
      <c r="A86" s="129">
        <v>1620030017</v>
      </c>
      <c r="B86" s="130" t="s">
        <v>141</v>
      </c>
      <c r="C86" s="131" t="s">
        <v>51</v>
      </c>
      <c r="D86" s="131" t="s">
        <v>129</v>
      </c>
      <c r="E86" s="131" t="s">
        <v>56</v>
      </c>
    </row>
    <row r="87" spans="1:5" x14ac:dyDescent="0.25">
      <c r="A87" s="129">
        <v>1620030018</v>
      </c>
      <c r="B87" s="130" t="s">
        <v>142</v>
      </c>
      <c r="C87" s="131" t="s">
        <v>50</v>
      </c>
      <c r="D87" s="131" t="s">
        <v>129</v>
      </c>
      <c r="E87" s="131" t="s">
        <v>56</v>
      </c>
    </row>
    <row r="88" spans="1:5" x14ac:dyDescent="0.25">
      <c r="A88" s="129">
        <v>1620030019</v>
      </c>
      <c r="B88" s="130" t="s">
        <v>143</v>
      </c>
      <c r="C88" s="131" t="s">
        <v>51</v>
      </c>
      <c r="D88" s="131" t="s">
        <v>129</v>
      </c>
      <c r="E88" s="131" t="s">
        <v>52</v>
      </c>
    </row>
    <row r="89" spans="1:5" x14ac:dyDescent="0.25">
      <c r="A89" s="129">
        <v>1620030020</v>
      </c>
      <c r="B89" s="130" t="s">
        <v>146</v>
      </c>
      <c r="C89" s="131" t="s">
        <v>51</v>
      </c>
      <c r="D89" s="131" t="s">
        <v>129</v>
      </c>
      <c r="E89" s="131" t="s">
        <v>56</v>
      </c>
    </row>
    <row r="90" spans="1:5" x14ac:dyDescent="0.25">
      <c r="A90" s="129">
        <v>1620030021</v>
      </c>
      <c r="B90" s="130" t="s">
        <v>147</v>
      </c>
      <c r="C90" s="131" t="s">
        <v>50</v>
      </c>
      <c r="D90" s="131" t="s">
        <v>129</v>
      </c>
      <c r="E90" s="131" t="s">
        <v>52</v>
      </c>
    </row>
    <row r="91" spans="1:5" x14ac:dyDescent="0.25">
      <c r="A91" s="129">
        <v>1620030022</v>
      </c>
      <c r="B91" s="130" t="s">
        <v>150</v>
      </c>
      <c r="C91" s="131" t="s">
        <v>51</v>
      </c>
      <c r="D91" s="131" t="s">
        <v>129</v>
      </c>
      <c r="E91" s="131" t="s">
        <v>56</v>
      </c>
    </row>
    <row r="92" spans="1:5" x14ac:dyDescent="0.25">
      <c r="A92" s="129">
        <v>1620030023</v>
      </c>
      <c r="B92" s="130" t="s">
        <v>151</v>
      </c>
      <c r="C92" s="131" t="s">
        <v>50</v>
      </c>
      <c r="D92" s="131" t="s">
        <v>129</v>
      </c>
      <c r="E92" s="131" t="s">
        <v>56</v>
      </c>
    </row>
    <row r="93" spans="1:5" x14ac:dyDescent="0.25">
      <c r="A93" s="129">
        <v>1620030024</v>
      </c>
      <c r="B93" s="130" t="s">
        <v>153</v>
      </c>
      <c r="C93" s="131" t="s">
        <v>50</v>
      </c>
      <c r="D93" s="131" t="s">
        <v>129</v>
      </c>
      <c r="E93" s="131" t="s">
        <v>56</v>
      </c>
    </row>
    <row r="94" spans="1:5" x14ac:dyDescent="0.25">
      <c r="A94" s="129">
        <v>1620030025</v>
      </c>
      <c r="B94" s="130" t="s">
        <v>155</v>
      </c>
      <c r="C94" s="131" t="s">
        <v>51</v>
      </c>
      <c r="D94" s="131" t="s">
        <v>129</v>
      </c>
      <c r="E94" s="131" t="s">
        <v>56</v>
      </c>
    </row>
    <row r="95" spans="1:5" x14ac:dyDescent="0.25">
      <c r="A95" s="129">
        <v>1620030026</v>
      </c>
      <c r="B95" s="130" t="s">
        <v>148</v>
      </c>
      <c r="C95" s="131" t="s">
        <v>50</v>
      </c>
      <c r="D95" s="131" t="s">
        <v>129</v>
      </c>
      <c r="E95" s="131" t="s">
        <v>52</v>
      </c>
    </row>
    <row r="96" spans="1:5" x14ac:dyDescent="0.25">
      <c r="A96" s="129">
        <v>1620030027</v>
      </c>
      <c r="B96" s="130" t="s">
        <v>156</v>
      </c>
      <c r="C96" s="131" t="s">
        <v>50</v>
      </c>
      <c r="D96" s="131" t="s">
        <v>129</v>
      </c>
      <c r="E96" s="131" t="s">
        <v>52</v>
      </c>
    </row>
    <row r="97" spans="1:5" x14ac:dyDescent="0.25">
      <c r="A97" s="129">
        <v>1620030028</v>
      </c>
      <c r="B97" s="130" t="s">
        <v>130</v>
      </c>
      <c r="C97" s="131" t="s">
        <v>51</v>
      </c>
      <c r="D97" s="131" t="s">
        <v>129</v>
      </c>
      <c r="E97" s="131" t="s">
        <v>56</v>
      </c>
    </row>
    <row r="98" spans="1:5" x14ac:dyDescent="0.25">
      <c r="A98" s="129">
        <v>1620030029</v>
      </c>
      <c r="B98" s="130" t="s">
        <v>158</v>
      </c>
      <c r="C98" s="131" t="s">
        <v>51</v>
      </c>
      <c r="D98" s="131" t="s">
        <v>129</v>
      </c>
      <c r="E98" s="131" t="s">
        <v>56</v>
      </c>
    </row>
    <row r="99" spans="1:5" x14ac:dyDescent="0.25">
      <c r="A99" s="129">
        <v>1620030030</v>
      </c>
      <c r="B99" s="130" t="s">
        <v>160</v>
      </c>
      <c r="C99" s="131" t="s">
        <v>50</v>
      </c>
      <c r="D99" s="131" t="s">
        <v>129</v>
      </c>
      <c r="E99" s="131" t="s">
        <v>56</v>
      </c>
    </row>
    <row r="100" spans="1:5" x14ac:dyDescent="0.25">
      <c r="A100" s="129">
        <v>1620030031</v>
      </c>
      <c r="B100" s="130" t="s">
        <v>152</v>
      </c>
      <c r="C100" s="131" t="s">
        <v>51</v>
      </c>
      <c r="D100" s="131" t="s">
        <v>129</v>
      </c>
      <c r="E100" s="131" t="s">
        <v>56</v>
      </c>
    </row>
    <row r="101" spans="1:5" x14ac:dyDescent="0.25">
      <c r="A101" s="129">
        <v>1620030032</v>
      </c>
      <c r="B101" s="130" t="s">
        <v>144</v>
      </c>
      <c r="C101" s="131" t="s">
        <v>51</v>
      </c>
      <c r="D101" s="131" t="s">
        <v>129</v>
      </c>
      <c r="E101" s="131" t="s">
        <v>52</v>
      </c>
    </row>
    <row r="102" spans="1:5" x14ac:dyDescent="0.25">
      <c r="A102" s="129">
        <v>1620030033</v>
      </c>
      <c r="B102" s="130" t="s">
        <v>145</v>
      </c>
      <c r="C102" s="131" t="s">
        <v>50</v>
      </c>
      <c r="D102" s="131" t="s">
        <v>129</v>
      </c>
      <c r="E102" s="131" t="s">
        <v>56</v>
      </c>
    </row>
    <row r="103" spans="1:5" x14ac:dyDescent="0.25">
      <c r="A103" s="129">
        <v>1620030034</v>
      </c>
      <c r="B103" s="130" t="s">
        <v>149</v>
      </c>
      <c r="C103" s="131" t="s">
        <v>50</v>
      </c>
      <c r="D103" s="131" t="s">
        <v>129</v>
      </c>
      <c r="E103" s="131" t="s">
        <v>56</v>
      </c>
    </row>
    <row r="104" spans="1:5" x14ac:dyDescent="0.25">
      <c r="A104" s="129">
        <v>1620030035</v>
      </c>
      <c r="B104" s="130" t="s">
        <v>159</v>
      </c>
      <c r="C104" s="131" t="s">
        <v>51</v>
      </c>
      <c r="D104" s="131" t="s">
        <v>129</v>
      </c>
      <c r="E104" s="131" t="s">
        <v>56</v>
      </c>
    </row>
    <row r="105" spans="1:5" x14ac:dyDescent="0.25">
      <c r="A105" s="129">
        <v>1620040001</v>
      </c>
      <c r="B105" s="130" t="s">
        <v>170</v>
      </c>
      <c r="C105" s="131" t="s">
        <v>50</v>
      </c>
      <c r="D105" s="131" t="s">
        <v>165</v>
      </c>
      <c r="E105" s="131" t="s">
        <v>52</v>
      </c>
    </row>
    <row r="106" spans="1:5" x14ac:dyDescent="0.25">
      <c r="A106" s="129">
        <v>1620040002</v>
      </c>
      <c r="B106" s="130" t="s">
        <v>172</v>
      </c>
      <c r="C106" s="131" t="s">
        <v>50</v>
      </c>
      <c r="D106" s="131" t="s">
        <v>165</v>
      </c>
      <c r="E106" s="131" t="s">
        <v>52</v>
      </c>
    </row>
    <row r="107" spans="1:5" x14ac:dyDescent="0.25">
      <c r="A107" s="129">
        <v>1620040003</v>
      </c>
      <c r="B107" s="130" t="s">
        <v>173</v>
      </c>
      <c r="C107" s="131" t="s">
        <v>51</v>
      </c>
      <c r="D107" s="131" t="s">
        <v>165</v>
      </c>
      <c r="E107" s="131" t="s">
        <v>56</v>
      </c>
    </row>
    <row r="108" spans="1:5" x14ac:dyDescent="0.25">
      <c r="A108" s="129">
        <v>1620040004</v>
      </c>
      <c r="B108" s="130" t="s">
        <v>174</v>
      </c>
      <c r="C108" s="131" t="s">
        <v>50</v>
      </c>
      <c r="D108" s="131" t="s">
        <v>165</v>
      </c>
      <c r="E108" s="131" t="s">
        <v>56</v>
      </c>
    </row>
    <row r="109" spans="1:5" x14ac:dyDescent="0.25">
      <c r="A109" s="129">
        <v>1620040005</v>
      </c>
      <c r="B109" s="130" t="s">
        <v>175</v>
      </c>
      <c r="C109" s="131" t="s">
        <v>51</v>
      </c>
      <c r="D109" s="131" t="s">
        <v>165</v>
      </c>
      <c r="E109" s="131" t="s">
        <v>56</v>
      </c>
    </row>
    <row r="110" spans="1:5" x14ac:dyDescent="0.25">
      <c r="A110" s="129">
        <v>1620040006</v>
      </c>
      <c r="B110" s="130" t="s">
        <v>166</v>
      </c>
      <c r="C110" s="131" t="s">
        <v>51</v>
      </c>
      <c r="D110" s="131" t="s">
        <v>165</v>
      </c>
      <c r="E110" s="131" t="s">
        <v>52</v>
      </c>
    </row>
    <row r="111" spans="1:5" x14ac:dyDescent="0.25">
      <c r="A111" s="129">
        <v>1620040007</v>
      </c>
      <c r="B111" s="130" t="s">
        <v>169</v>
      </c>
      <c r="C111" s="131" t="s">
        <v>51</v>
      </c>
      <c r="D111" s="131" t="s">
        <v>165</v>
      </c>
      <c r="E111" s="131" t="s">
        <v>56</v>
      </c>
    </row>
    <row r="112" spans="1:5" x14ac:dyDescent="0.25">
      <c r="A112" s="129">
        <v>1620040008</v>
      </c>
      <c r="B112" s="130" t="s">
        <v>171</v>
      </c>
      <c r="C112" s="131" t="s">
        <v>50</v>
      </c>
      <c r="D112" s="131" t="s">
        <v>165</v>
      </c>
      <c r="E112" s="131" t="s">
        <v>56</v>
      </c>
    </row>
    <row r="113" spans="1:5" x14ac:dyDescent="0.25">
      <c r="A113" s="129">
        <v>1620040009</v>
      </c>
      <c r="B113" s="130" t="s">
        <v>164</v>
      </c>
      <c r="C113" s="131" t="s">
        <v>51</v>
      </c>
      <c r="D113" s="131" t="s">
        <v>165</v>
      </c>
      <c r="E113" s="131" t="s">
        <v>56</v>
      </c>
    </row>
    <row r="114" spans="1:5" x14ac:dyDescent="0.25">
      <c r="A114" s="129">
        <v>1620040010</v>
      </c>
      <c r="B114" s="130" t="s">
        <v>167</v>
      </c>
      <c r="C114" s="131" t="s">
        <v>51</v>
      </c>
      <c r="D114" s="131" t="s">
        <v>165</v>
      </c>
      <c r="E114" s="131" t="s">
        <v>52</v>
      </c>
    </row>
    <row r="115" spans="1:5" x14ac:dyDescent="0.25">
      <c r="A115" s="129">
        <v>1620040011</v>
      </c>
      <c r="B115" s="130" t="s">
        <v>168</v>
      </c>
      <c r="C115" s="131" t="s">
        <v>51</v>
      </c>
      <c r="D115" s="131" t="s">
        <v>165</v>
      </c>
      <c r="E115" s="131" t="s">
        <v>52</v>
      </c>
    </row>
    <row r="116" spans="1:5" x14ac:dyDescent="0.25">
      <c r="A116" s="129">
        <v>1620050001</v>
      </c>
      <c r="B116" s="130" t="s">
        <v>184</v>
      </c>
      <c r="C116" s="131" t="s">
        <v>50</v>
      </c>
      <c r="D116" s="131" t="s">
        <v>177</v>
      </c>
      <c r="E116" s="131" t="s">
        <v>56</v>
      </c>
    </row>
    <row r="117" spans="1:5" x14ac:dyDescent="0.25">
      <c r="A117" s="129">
        <v>1620050002</v>
      </c>
      <c r="B117" s="130" t="s">
        <v>185</v>
      </c>
      <c r="C117" s="131" t="s">
        <v>50</v>
      </c>
      <c r="D117" s="131" t="s">
        <v>177</v>
      </c>
      <c r="E117" s="131" t="s">
        <v>56</v>
      </c>
    </row>
    <row r="118" spans="1:5" x14ac:dyDescent="0.25">
      <c r="A118" s="129">
        <v>1620050003</v>
      </c>
      <c r="B118" s="130" t="s">
        <v>187</v>
      </c>
      <c r="C118" s="131" t="s">
        <v>50</v>
      </c>
      <c r="D118" s="131" t="s">
        <v>177</v>
      </c>
      <c r="E118" s="131" t="s">
        <v>56</v>
      </c>
    </row>
    <row r="119" spans="1:5" x14ac:dyDescent="0.25">
      <c r="A119" s="129">
        <v>1620050004</v>
      </c>
      <c r="B119" s="130" t="s">
        <v>55</v>
      </c>
      <c r="C119" s="131" t="s">
        <v>51</v>
      </c>
      <c r="D119" s="131" t="s">
        <v>177</v>
      </c>
      <c r="E119" s="131" t="s">
        <v>52</v>
      </c>
    </row>
    <row r="120" spans="1:5" x14ac:dyDescent="0.25">
      <c r="A120" s="129">
        <v>1620050005</v>
      </c>
      <c r="B120" s="130" t="s">
        <v>195</v>
      </c>
      <c r="C120" s="131" t="s">
        <v>50</v>
      </c>
      <c r="D120" s="131" t="s">
        <v>177</v>
      </c>
      <c r="E120" s="131" t="s">
        <v>56</v>
      </c>
    </row>
    <row r="121" spans="1:5" x14ac:dyDescent="0.25">
      <c r="A121" s="129">
        <v>1620050006</v>
      </c>
      <c r="B121" s="130" t="s">
        <v>197</v>
      </c>
      <c r="C121" s="131" t="s">
        <v>50</v>
      </c>
      <c r="D121" s="131" t="s">
        <v>177</v>
      </c>
      <c r="E121" s="131" t="s">
        <v>56</v>
      </c>
    </row>
    <row r="122" spans="1:5" x14ac:dyDescent="0.25">
      <c r="A122" s="129">
        <v>1620050007</v>
      </c>
      <c r="B122" s="130" t="s">
        <v>198</v>
      </c>
      <c r="C122" s="131" t="s">
        <v>51</v>
      </c>
      <c r="D122" s="131" t="s">
        <v>177</v>
      </c>
      <c r="E122" s="131" t="s">
        <v>56</v>
      </c>
    </row>
    <row r="123" spans="1:5" x14ac:dyDescent="0.25">
      <c r="A123" s="129">
        <v>1620050008</v>
      </c>
      <c r="B123" s="130" t="s">
        <v>199</v>
      </c>
      <c r="C123" s="131" t="s">
        <v>51</v>
      </c>
      <c r="D123" s="131" t="s">
        <v>177</v>
      </c>
      <c r="E123" s="131" t="s">
        <v>56</v>
      </c>
    </row>
    <row r="124" spans="1:5" x14ac:dyDescent="0.25">
      <c r="A124" s="129">
        <v>1620050009</v>
      </c>
      <c r="B124" s="130" t="s">
        <v>200</v>
      </c>
      <c r="C124" s="131" t="s">
        <v>51</v>
      </c>
      <c r="D124" s="131" t="s">
        <v>177</v>
      </c>
      <c r="E124" s="131" t="s">
        <v>56</v>
      </c>
    </row>
    <row r="125" spans="1:5" x14ac:dyDescent="0.25">
      <c r="A125" s="129">
        <v>1620050010</v>
      </c>
      <c r="B125" s="130" t="s">
        <v>201</v>
      </c>
      <c r="C125" s="131" t="s">
        <v>51</v>
      </c>
      <c r="D125" s="131" t="s">
        <v>177</v>
      </c>
      <c r="E125" s="131" t="s">
        <v>52</v>
      </c>
    </row>
    <row r="126" spans="1:5" x14ac:dyDescent="0.25">
      <c r="A126" s="129">
        <v>1620050011</v>
      </c>
      <c r="B126" s="130" t="s">
        <v>202</v>
      </c>
      <c r="C126" s="131" t="s">
        <v>50</v>
      </c>
      <c r="D126" s="131" t="s">
        <v>177</v>
      </c>
      <c r="E126" s="131" t="s">
        <v>56</v>
      </c>
    </row>
    <row r="127" spans="1:5" x14ac:dyDescent="0.25">
      <c r="A127" s="129">
        <v>1620050012</v>
      </c>
      <c r="B127" s="130" t="s">
        <v>203</v>
      </c>
      <c r="C127" s="131" t="s">
        <v>50</v>
      </c>
      <c r="D127" s="131" t="s">
        <v>177</v>
      </c>
      <c r="E127" s="131" t="s">
        <v>56</v>
      </c>
    </row>
    <row r="128" spans="1:5" x14ac:dyDescent="0.25">
      <c r="A128" s="129">
        <v>1620050013</v>
      </c>
      <c r="B128" s="130" t="s">
        <v>54</v>
      </c>
      <c r="C128" s="131" t="s">
        <v>50</v>
      </c>
      <c r="D128" s="131" t="s">
        <v>177</v>
      </c>
      <c r="E128" s="131" t="s">
        <v>56</v>
      </c>
    </row>
    <row r="129" spans="1:5" x14ac:dyDescent="0.25">
      <c r="A129" s="129">
        <v>1620050014</v>
      </c>
      <c r="B129" s="130" t="s">
        <v>205</v>
      </c>
      <c r="C129" s="131" t="s">
        <v>50</v>
      </c>
      <c r="D129" s="131" t="s">
        <v>177</v>
      </c>
      <c r="E129" s="131" t="s">
        <v>52</v>
      </c>
    </row>
    <row r="130" spans="1:5" x14ac:dyDescent="0.25">
      <c r="A130" s="129">
        <v>1620050015</v>
      </c>
      <c r="B130" s="130" t="s">
        <v>176</v>
      </c>
      <c r="C130" s="131" t="s">
        <v>50</v>
      </c>
      <c r="D130" s="131" t="s">
        <v>177</v>
      </c>
      <c r="E130" s="131" t="s">
        <v>56</v>
      </c>
    </row>
    <row r="131" spans="1:5" x14ac:dyDescent="0.25">
      <c r="A131" s="129">
        <v>1620050016</v>
      </c>
      <c r="B131" s="130" t="s">
        <v>178</v>
      </c>
      <c r="C131" s="131" t="s">
        <v>51</v>
      </c>
      <c r="D131" s="131" t="s">
        <v>177</v>
      </c>
      <c r="E131" s="131" t="s">
        <v>56</v>
      </c>
    </row>
    <row r="132" spans="1:5" x14ac:dyDescent="0.25">
      <c r="A132" s="129">
        <v>1620050017</v>
      </c>
      <c r="B132" s="130" t="s">
        <v>53</v>
      </c>
      <c r="C132" s="131" t="s">
        <v>50</v>
      </c>
      <c r="D132" s="131" t="s">
        <v>177</v>
      </c>
      <c r="E132" s="131" t="s">
        <v>56</v>
      </c>
    </row>
    <row r="133" spans="1:5" x14ac:dyDescent="0.25">
      <c r="A133" s="129">
        <v>1620050018</v>
      </c>
      <c r="B133" s="130" t="s">
        <v>183</v>
      </c>
      <c r="C133" s="131" t="s">
        <v>50</v>
      </c>
      <c r="D133" s="131" t="s">
        <v>177</v>
      </c>
      <c r="E133" s="131" t="s">
        <v>56</v>
      </c>
    </row>
    <row r="134" spans="1:5" x14ac:dyDescent="0.25">
      <c r="A134" s="129">
        <v>1620050019</v>
      </c>
      <c r="B134" s="130" t="s">
        <v>189</v>
      </c>
      <c r="C134" s="131" t="s">
        <v>51</v>
      </c>
      <c r="D134" s="131" t="s">
        <v>177</v>
      </c>
      <c r="E134" s="131" t="s">
        <v>56</v>
      </c>
    </row>
    <row r="135" spans="1:5" x14ac:dyDescent="0.25">
      <c r="A135" s="129">
        <v>1620050020</v>
      </c>
      <c r="B135" s="130" t="s">
        <v>190</v>
      </c>
      <c r="C135" s="131" t="s">
        <v>51</v>
      </c>
      <c r="D135" s="131" t="s">
        <v>177</v>
      </c>
      <c r="E135" s="131" t="s">
        <v>56</v>
      </c>
    </row>
    <row r="136" spans="1:5" x14ac:dyDescent="0.25">
      <c r="A136" s="129">
        <v>1620050021</v>
      </c>
      <c r="B136" s="130" t="s">
        <v>196</v>
      </c>
      <c r="C136" s="131" t="s">
        <v>50</v>
      </c>
      <c r="D136" s="131" t="s">
        <v>177</v>
      </c>
      <c r="E136" s="131" t="s">
        <v>52</v>
      </c>
    </row>
    <row r="137" spans="1:5" x14ac:dyDescent="0.25">
      <c r="A137" s="129">
        <v>1620050022</v>
      </c>
      <c r="B137" s="130" t="s">
        <v>179</v>
      </c>
      <c r="C137" s="131" t="s">
        <v>50</v>
      </c>
      <c r="D137" s="131" t="s">
        <v>177</v>
      </c>
      <c r="E137" s="131" t="s">
        <v>56</v>
      </c>
    </row>
    <row r="138" spans="1:5" x14ac:dyDescent="0.25">
      <c r="A138" s="129">
        <v>1620050023</v>
      </c>
      <c r="B138" s="130" t="s">
        <v>181</v>
      </c>
      <c r="C138" s="131" t="s">
        <v>50</v>
      </c>
      <c r="D138" s="131" t="s">
        <v>177</v>
      </c>
      <c r="E138" s="131" t="s">
        <v>56</v>
      </c>
    </row>
    <row r="139" spans="1:5" x14ac:dyDescent="0.25">
      <c r="A139" s="129">
        <v>1620050024</v>
      </c>
      <c r="B139" s="130" t="s">
        <v>194</v>
      </c>
      <c r="C139" s="131" t="s">
        <v>50</v>
      </c>
      <c r="D139" s="131" t="s">
        <v>177</v>
      </c>
      <c r="E139" s="131" t="s">
        <v>56</v>
      </c>
    </row>
    <row r="140" spans="1:5" x14ac:dyDescent="0.25">
      <c r="A140" s="129">
        <v>1620050025</v>
      </c>
      <c r="B140" s="130" t="s">
        <v>180</v>
      </c>
      <c r="C140" s="131" t="s">
        <v>50</v>
      </c>
      <c r="D140" s="131" t="s">
        <v>177</v>
      </c>
      <c r="E140" s="131" t="s">
        <v>52</v>
      </c>
    </row>
    <row r="141" spans="1:5" x14ac:dyDescent="0.25">
      <c r="A141" s="129">
        <v>1620050026</v>
      </c>
      <c r="B141" s="130" t="s">
        <v>186</v>
      </c>
      <c r="C141" s="131" t="s">
        <v>50</v>
      </c>
      <c r="D141" s="131" t="s">
        <v>177</v>
      </c>
      <c r="E141" s="131" t="s">
        <v>56</v>
      </c>
    </row>
    <row r="142" spans="1:5" x14ac:dyDescent="0.25">
      <c r="A142" s="129">
        <v>1620050027</v>
      </c>
      <c r="B142" s="130" t="s">
        <v>188</v>
      </c>
      <c r="C142" s="131" t="s">
        <v>50</v>
      </c>
      <c r="D142" s="131" t="s">
        <v>177</v>
      </c>
      <c r="E142" s="131" t="s">
        <v>56</v>
      </c>
    </row>
    <row r="143" spans="1:5" x14ac:dyDescent="0.25">
      <c r="A143" s="129">
        <v>1620050028</v>
      </c>
      <c r="B143" s="130" t="s">
        <v>204</v>
      </c>
      <c r="C143" s="131" t="s">
        <v>50</v>
      </c>
      <c r="D143" s="131" t="s">
        <v>177</v>
      </c>
      <c r="E143" s="131" t="s">
        <v>56</v>
      </c>
    </row>
    <row r="144" spans="1:5" x14ac:dyDescent="0.25">
      <c r="A144" s="129">
        <v>1620050029</v>
      </c>
      <c r="B144" s="130" t="s">
        <v>191</v>
      </c>
      <c r="C144" s="131" t="s">
        <v>50</v>
      </c>
      <c r="D144" s="131" t="s">
        <v>177</v>
      </c>
      <c r="E144" s="131" t="s">
        <v>56</v>
      </c>
    </row>
    <row r="145" spans="1:5" x14ac:dyDescent="0.25">
      <c r="A145" s="129">
        <v>1620050030</v>
      </c>
      <c r="B145" s="130" t="s">
        <v>192</v>
      </c>
      <c r="C145" s="131" t="s">
        <v>50</v>
      </c>
      <c r="D145" s="131" t="s">
        <v>177</v>
      </c>
      <c r="E145" s="131" t="s">
        <v>52</v>
      </c>
    </row>
    <row r="146" spans="1:5" x14ac:dyDescent="0.25">
      <c r="A146" s="129">
        <v>1620050031</v>
      </c>
      <c r="B146" s="130" t="s">
        <v>182</v>
      </c>
      <c r="C146" s="131" t="s">
        <v>50</v>
      </c>
      <c r="D146" s="131" t="s">
        <v>177</v>
      </c>
      <c r="E146" s="131" t="s">
        <v>56</v>
      </c>
    </row>
    <row r="147" spans="1:5" x14ac:dyDescent="0.25">
      <c r="A147" s="129">
        <v>1620050032</v>
      </c>
      <c r="B147" s="130" t="s">
        <v>193</v>
      </c>
      <c r="C147" s="131" t="s">
        <v>51</v>
      </c>
      <c r="D147" s="131" t="s">
        <v>177</v>
      </c>
      <c r="E147" s="131" t="s">
        <v>56</v>
      </c>
    </row>
    <row r="148" spans="1:5" x14ac:dyDescent="0.25">
      <c r="A148" s="132" t="s">
        <v>239</v>
      </c>
      <c r="B148" s="132" t="s">
        <v>240</v>
      </c>
      <c r="C148" s="133" t="s">
        <v>50</v>
      </c>
      <c r="D148" s="132" t="s">
        <v>92</v>
      </c>
      <c r="E148" s="133" t="s">
        <v>52</v>
      </c>
    </row>
    <row r="149" spans="1:5" x14ac:dyDescent="0.25">
      <c r="A149" s="132" t="s">
        <v>237</v>
      </c>
      <c r="B149" s="132" t="s">
        <v>238</v>
      </c>
      <c r="C149" s="133" t="s">
        <v>51</v>
      </c>
      <c r="D149" s="132" t="s">
        <v>92</v>
      </c>
      <c r="E149" s="133" t="s">
        <v>52</v>
      </c>
    </row>
    <row r="150" spans="1:5" x14ac:dyDescent="0.25">
      <c r="A150" s="132" t="s">
        <v>235</v>
      </c>
      <c r="B150" s="132" t="s">
        <v>236</v>
      </c>
      <c r="C150" s="133" t="s">
        <v>50</v>
      </c>
      <c r="D150" s="132" t="s">
        <v>92</v>
      </c>
      <c r="E150" s="133" t="s">
        <v>52</v>
      </c>
    </row>
    <row r="151" spans="1:5" x14ac:dyDescent="0.25">
      <c r="A151" s="132" t="s">
        <v>243</v>
      </c>
      <c r="B151" s="132" t="s">
        <v>244</v>
      </c>
      <c r="C151" s="133" t="s">
        <v>50</v>
      </c>
      <c r="D151" s="132" t="s">
        <v>92</v>
      </c>
      <c r="E151" s="133" t="s">
        <v>52</v>
      </c>
    </row>
    <row r="152" spans="1:5" x14ac:dyDescent="0.25">
      <c r="A152" s="132" t="s">
        <v>231</v>
      </c>
      <c r="B152" s="132" t="s">
        <v>232</v>
      </c>
      <c r="C152" s="133" t="s">
        <v>50</v>
      </c>
      <c r="D152" s="132" t="s">
        <v>92</v>
      </c>
      <c r="E152" s="133" t="s">
        <v>52</v>
      </c>
    </row>
    <row r="153" spans="1:5" x14ac:dyDescent="0.25">
      <c r="A153" s="132" t="s">
        <v>251</v>
      </c>
      <c r="B153" s="132" t="s">
        <v>252</v>
      </c>
      <c r="C153" s="133" t="s">
        <v>50</v>
      </c>
      <c r="D153" s="132" t="s">
        <v>92</v>
      </c>
      <c r="E153" s="133" t="s">
        <v>52</v>
      </c>
    </row>
    <row r="154" spans="1:5" x14ac:dyDescent="0.25">
      <c r="A154" s="132" t="s">
        <v>233</v>
      </c>
      <c r="B154" s="132" t="s">
        <v>234</v>
      </c>
      <c r="C154" s="133" t="s">
        <v>50</v>
      </c>
      <c r="D154" s="132" t="s">
        <v>92</v>
      </c>
      <c r="E154" s="133" t="s">
        <v>52</v>
      </c>
    </row>
    <row r="155" spans="1:5" x14ac:dyDescent="0.25">
      <c r="A155" s="132" t="s">
        <v>247</v>
      </c>
      <c r="B155" s="132" t="s">
        <v>248</v>
      </c>
      <c r="C155" s="133" t="s">
        <v>50</v>
      </c>
      <c r="D155" s="132" t="s">
        <v>92</v>
      </c>
      <c r="E155" s="133" t="s">
        <v>52</v>
      </c>
    </row>
    <row r="156" spans="1:5" x14ac:dyDescent="0.25">
      <c r="A156" s="132" t="s">
        <v>241</v>
      </c>
      <c r="B156" s="132" t="s">
        <v>242</v>
      </c>
      <c r="C156" s="133" t="s">
        <v>50</v>
      </c>
      <c r="D156" s="132" t="s">
        <v>92</v>
      </c>
      <c r="E156" s="133" t="s">
        <v>52</v>
      </c>
    </row>
    <row r="157" spans="1:5" x14ac:dyDescent="0.25">
      <c r="A157" s="132" t="s">
        <v>245</v>
      </c>
      <c r="B157" s="132" t="s">
        <v>246</v>
      </c>
      <c r="C157" s="133" t="s">
        <v>50</v>
      </c>
      <c r="D157" s="132" t="s">
        <v>92</v>
      </c>
      <c r="E157" s="133" t="s">
        <v>52</v>
      </c>
    </row>
    <row r="158" spans="1:5" x14ac:dyDescent="0.25">
      <c r="A158" s="132" t="s">
        <v>249</v>
      </c>
      <c r="B158" s="132" t="s">
        <v>250</v>
      </c>
      <c r="C158" s="133" t="s">
        <v>50</v>
      </c>
      <c r="D158" s="132" t="s">
        <v>92</v>
      </c>
      <c r="E158" s="133" t="s">
        <v>52</v>
      </c>
    </row>
  </sheetData>
  <sheetProtection algorithmName="SHA-512" hashValue="Pt6CKYKPTilAsUwCRoizGLTxGZZSs9LrYruMU9WSOEjBQZp3TWSMubg+SEXue1oQYJML6IOYdaXuAGqNG+a6Ug==" saltValue="glD/uQWvLcVPcor2Ir2e+w==" spinCount="100000" sheet="1" objects="1" scenarios="1" selectLockedCells="1"/>
  <sortState ref="A1:F10775">
    <sortCondition ref="A1:A1077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1.Form Kehadiran</vt:lpstr>
      <vt:lpstr>2.From Attitude</vt:lpstr>
      <vt:lpstr>3.Form UTS</vt:lpstr>
      <vt:lpstr>4.Form UAS</vt:lpstr>
      <vt:lpstr>5.FORM TTM</vt:lpstr>
      <vt:lpstr>6.Form Tugas Terstruktur</vt:lpstr>
      <vt:lpstr>7.Form Tugas Mandiri</vt:lpstr>
      <vt:lpstr>8.Form Nilai Akhir</vt:lpstr>
      <vt:lpstr>MAHASISWA</vt:lpstr>
      <vt:lpstr>'1.Form Kehadiran'!Print_Area</vt:lpstr>
      <vt:lpstr>'2.From Attitude'!Print_Area</vt:lpstr>
      <vt:lpstr>'3.Form UTS'!Print_Area</vt:lpstr>
      <vt:lpstr>'4.Form UAS'!Print_Area</vt:lpstr>
      <vt:lpstr>'5.FORM TTM'!Print_Area</vt:lpstr>
      <vt:lpstr>'6.Form Tugas Terstruktur'!Print_Area</vt:lpstr>
      <vt:lpstr>'7.Form Tugas Mandiri'!Print_Area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Irawan</cp:lastModifiedBy>
  <cp:lastPrinted>2016-11-24T03:59:56Z</cp:lastPrinted>
  <dcterms:created xsi:type="dcterms:W3CDTF">2016-11-08T04:59:47Z</dcterms:created>
  <dcterms:modified xsi:type="dcterms:W3CDTF">2016-12-26T04:20:04Z</dcterms:modified>
</cp:coreProperties>
</file>